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LEZUZA_(LA_YUNQUERA)\DESCRIPCIÓN INSTALACIONES\INVENTARIO\"/>
    </mc:Choice>
  </mc:AlternateContent>
  <xr:revisionPtr revIDLastSave="0" documentId="13_ncr:1_{D82B1785-74FC-41E1-8761-8CF6BBE958AC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62LY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'62LY_EDAR'!$A$5:$K$93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'62LY_EDAR'!$A$1:$K$98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'62LY_EDAR'!$1:$5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7" i="38" l="1"/>
  <c r="J76" i="38"/>
  <c r="J75" i="38"/>
  <c r="J13" i="38" l="1"/>
  <c r="J41" i="38" l="1"/>
  <c r="J43" i="38"/>
  <c r="J38" i="38"/>
  <c r="J17" i="38"/>
  <c r="J21" i="38" l="1"/>
  <c r="J70" i="38" l="1"/>
  <c r="J51" i="38" l="1"/>
  <c r="J52" i="38"/>
  <c r="J9" i="38" l="1"/>
</calcChain>
</file>

<file path=xl/sharedStrings.xml><?xml version="1.0" encoding="utf-8"?>
<sst xmlns="http://schemas.openxmlformats.org/spreadsheetml/2006/main" count="617" uniqueCount="213">
  <si>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</si>
  <si>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</si>
  <si>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</si>
  <si>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</si>
  <si>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</si>
  <si>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</si>
  <si>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</si>
  <si>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</si>
  <si>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</si>
  <si>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</si>
  <si>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</si>
  <si>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</si>
  <si>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</si>
  <si>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</si>
  <si>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</si>
  <si>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</si>
  <si>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</si>
  <si>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</si>
  <si>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</si>
  <si>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</si>
  <si>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</si>
  <si>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</si>
  <si>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</si>
  <si>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</si>
  <si>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</si>
  <si>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</si>
  <si>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TORNILLO TRANSPORTADOR</t>
  </si>
  <si>
    <t>BOMBA TORNILLO</t>
  </si>
  <si>
    <t>INSTALACIONES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</si>
  <si>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</si>
  <si>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</si>
  <si>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</si>
  <si>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</si>
  <si>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</si>
  <si>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</si>
  <si>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</si>
  <si>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</si>
  <si>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</si>
  <si>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</si>
  <si>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</si>
  <si>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</si>
  <si>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</si>
  <si>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</si>
  <si>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</si>
  <si>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</si>
  <si>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</si>
  <si>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</si>
  <si>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</si>
  <si>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</si>
  <si>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</si>
  <si>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</si>
  <si>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</si>
  <si>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</si>
  <si>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</si>
  <si>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</si>
  <si>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</si>
  <si>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CARACTERÍSTICAS TÉCNICAS</t>
  </si>
  <si>
    <t>INVENTARIO</t>
  </si>
  <si>
    <t>FECHA ACTUALIZACIÓN INVENTARIO</t>
  </si>
  <si>
    <t>LA YUNQUERA</t>
  </si>
  <si>
    <t>Bomba de grasas</t>
  </si>
  <si>
    <t>Motor: NORD
Reductor: NORD DRIVESYSTEMS
Bomba: SEEPEX</t>
  </si>
  <si>
    <t>Soplante de grasas Huber</t>
  </si>
  <si>
    <t>GARDNER DENVER</t>
  </si>
  <si>
    <t>Tornillo de arenas horizontal</t>
  </si>
  <si>
    <t>MotoReductor: BAUER</t>
  </si>
  <si>
    <t>Rototamiz</t>
  </si>
  <si>
    <t>HUBER</t>
  </si>
  <si>
    <t>RPPS</t>
  </si>
  <si>
    <t>Compactador</t>
  </si>
  <si>
    <t>Tornillo de arenas Inclinado</t>
  </si>
  <si>
    <t>ABB</t>
  </si>
  <si>
    <t>Bomba de agua Bruta nº1</t>
  </si>
  <si>
    <t>Bomba de agua Bruta nº2</t>
  </si>
  <si>
    <t>Valvula antiretorno Bola Bomba AB 1</t>
  </si>
  <si>
    <t>BELGICAST</t>
  </si>
  <si>
    <t>Carrete de desmontaje Bomba AB 1</t>
  </si>
  <si>
    <t>VICAN</t>
  </si>
  <si>
    <t>Valvula de compuerta Bomba AB 1</t>
  </si>
  <si>
    <t>Valvula antiretorno Bola Bomba AB 2</t>
  </si>
  <si>
    <t>Carrete de desmontaje Bomba AB 2</t>
  </si>
  <si>
    <t>Valvula de compuerta Bomba AB 2</t>
  </si>
  <si>
    <t>INFINITY DN-65</t>
  </si>
  <si>
    <t>Espesador de Fangos por Gravedad</t>
  </si>
  <si>
    <t>BUPOLSA</t>
  </si>
  <si>
    <t>Valvula de compuerta salida Espesador</t>
  </si>
  <si>
    <t>BAKIO DN-80</t>
  </si>
  <si>
    <t>Bomba Dosif. Cloruro Férrico 1</t>
  </si>
  <si>
    <t>Bomba Dosif. Cloruro Férrico 2</t>
  </si>
  <si>
    <t>Motor: SACEMI - GAMAR
Disif- Pulso: TIMSA</t>
  </si>
  <si>
    <t>Bomba de Agua de Servicio 1 (Grupo Presión)</t>
  </si>
  <si>
    <t>IDEAL</t>
  </si>
  <si>
    <t>Calderín (Grupo Presión)</t>
  </si>
  <si>
    <t>IBAIONDO</t>
  </si>
  <si>
    <t>Contenedor Pastico Pretramiento 1</t>
  </si>
  <si>
    <t>Contenedor Pastico Pretramiento 2</t>
  </si>
  <si>
    <t>Caudalimetro de entrada a Pretratamiento</t>
  </si>
  <si>
    <t>Caudalimetro de Agua Tratada</t>
  </si>
  <si>
    <t>Sensor: 8012/170
Sonda: 9408/.7.20/STD
Cabezal: AX48,0/.1.0.0.0.5.0/STD</t>
  </si>
  <si>
    <t>Medidor de oxígeno reactor</t>
  </si>
  <si>
    <t>PONDUS (Partner ABB)</t>
  </si>
  <si>
    <t>Medidor de nivel Bombeo agua bruta</t>
  </si>
  <si>
    <t>ECOLOGIS</t>
  </si>
  <si>
    <t>MRC</t>
  </si>
  <si>
    <t>Boyas de nivel arq. Salida (Agua de servicio)</t>
  </si>
  <si>
    <t>LAMT</t>
  </si>
  <si>
    <t>MASING</t>
  </si>
  <si>
    <t xml:space="preserve">Envolvente: SCHNEIDER ELECTRIC
Interruptores magnetotérmicos: SCHNEIDER ELECTRIC
Interruptores diferenciales: SCHNEIDER ELECTRIC
Guardamotores: SCHNEIDER ELECTRIC
Limitadores de Par: EMOTRON EL-FI M20
Relés diferenciales: ABB
Contactores: SCHNEIDER ELECTRIC
Pulsatería: ABB
Analizadores de red: SCHNEIDER ELECTRIC
Variadores de frecuencia: ABB
</t>
  </si>
  <si>
    <t>170407-01</t>
  </si>
  <si>
    <t>Carrete de desmontaje Qm Agua Bruta</t>
  </si>
  <si>
    <t>Equipo Pretratamiento Compacto</t>
  </si>
  <si>
    <t>Motor Rasqueta de grasas</t>
  </si>
  <si>
    <t>Desarenador</t>
  </si>
  <si>
    <t>Cuadro electrico HUBER con PLC</t>
  </si>
  <si>
    <t>90LP/4TF
01F-90LP/4 TF
BN 5-6L</t>
  </si>
  <si>
    <t>BS06-74V/DSE04LA4/C2-SP</t>
  </si>
  <si>
    <t>BF40-74W/DPE09XA4/C2-SP</t>
  </si>
  <si>
    <t>V-DTN 16 (04)</t>
  </si>
  <si>
    <t>LT300-RS-3020-10</t>
  </si>
  <si>
    <t>Reja de gruesos automatica</t>
  </si>
  <si>
    <t>ACUINGE
Motor: TECHTOP
Reductor: MARTINENA</t>
  </si>
  <si>
    <t>RL-400
Motor: MS 712-4 B14
Reductor: CWMI 40/75</t>
  </si>
  <si>
    <t>Contenedor Plastico Predesbaste</t>
  </si>
  <si>
    <t>DN-65; PN16</t>
  </si>
  <si>
    <t>DN-65; PN10</t>
  </si>
  <si>
    <t>INFINITY DN-65; PN16</t>
  </si>
  <si>
    <t>Bomba de agua Tormentas nº1</t>
  </si>
  <si>
    <t>Valvula antiretorno Bola Tormentas nº1</t>
  </si>
  <si>
    <t>Carrete de desmontaje Tormentas nº1</t>
  </si>
  <si>
    <t>Valvula de compuerta Tormentas nº1</t>
  </si>
  <si>
    <t>Bomba de agua Tormentas nº2</t>
  </si>
  <si>
    <t>Valvula antiretorno Bola Tormentas nº2</t>
  </si>
  <si>
    <t>Carrete de desmontaje Tormentas nº2</t>
  </si>
  <si>
    <t>Valvula de compuerta Tormentas nº2</t>
  </si>
  <si>
    <t>DN-80</t>
  </si>
  <si>
    <t>Reactor Biológico Prefabricado</t>
  </si>
  <si>
    <t>BIOTRIT</t>
  </si>
  <si>
    <t>FLYGT</t>
  </si>
  <si>
    <t>Aireador Sumergido 2</t>
  </si>
  <si>
    <t>Aireador Sumergido 1</t>
  </si>
  <si>
    <t>Bomba Recirculación Interna</t>
  </si>
  <si>
    <t>Bomba Recirculación Externa y Purga</t>
  </si>
  <si>
    <t>XS 63 \B4AA1697
TM02064 APP</t>
  </si>
  <si>
    <t>Valvula de compuerta Recirc. Interna</t>
  </si>
  <si>
    <t>Valvula de compuerta Recirc. Externa</t>
  </si>
  <si>
    <t>Valvula de compuerta Purga</t>
  </si>
  <si>
    <t>50 AMR-P</t>
  </si>
  <si>
    <t>Caudalimetro: BE1-5,3103-DN080
Transmisor:FEV121080V1S0S1B1A1A2A2A1A1.M3.V3.CWA/SPX
Cabezal:</t>
  </si>
  <si>
    <t>Boyas de nivel arq. Bombeo de T. Tormentas 1</t>
  </si>
  <si>
    <t>Boyas de nivel arq. Bombeo de T. Tormentas 2</t>
  </si>
  <si>
    <t>Boyas de nivel arq. Bombeo de T. Tormentas 3</t>
  </si>
  <si>
    <t>Carrete de desmontaje Qm Salida 1</t>
  </si>
  <si>
    <t>Valvula de compuerta Qm Salida 1</t>
  </si>
  <si>
    <t>Valvula de compuerta Qm Salida 2</t>
  </si>
  <si>
    <t>INFINITY DN-80; PN16</t>
  </si>
  <si>
    <t>DN-80; PN10</t>
  </si>
  <si>
    <t>936130
Motor: 1607-086 0911
Reductor: 1715591</t>
  </si>
  <si>
    <t>DN-80; PN16</t>
  </si>
  <si>
    <t>34511184 25924401
2022164940-100 26810264
10137707</t>
  </si>
  <si>
    <t>BF40CZ-74W/DPE08XA4/C2-SP</t>
  </si>
  <si>
    <t>27081810-8 A/188T4920</t>
  </si>
  <si>
    <t>ROTOMAT Ro9
1245x3060x3363</t>
  </si>
  <si>
    <t>S-100934334-1</t>
  </si>
  <si>
    <t>27097458-5 A/188T4928</t>
  </si>
  <si>
    <t>27079589-9 A/188T4948</t>
  </si>
  <si>
    <t>2200x1245x800</t>
  </si>
  <si>
    <t>Agitador Acelerador Flujo</t>
  </si>
  <si>
    <t>INFINITY DN-50; PN16</t>
  </si>
  <si>
    <t>DN-50; PN10</t>
  </si>
  <si>
    <t>VIPH 81T</t>
  </si>
  <si>
    <t>300015/15/B</t>
  </si>
  <si>
    <t>17-076329
NF-13579</t>
  </si>
  <si>
    <t xml:space="preserve">17-076329
NF-13578 </t>
  </si>
  <si>
    <t>9778C</t>
  </si>
  <si>
    <t>24m³</t>
  </si>
  <si>
    <t>BIOJET-288/250</t>
  </si>
  <si>
    <t>Caudalimetro: D7FJ39
Transmisor: 3K220000438261
Cabezal:</t>
  </si>
  <si>
    <t>Caudalimetro: BE1-5,3103-DN050
Transmisor:FEV121050V1S0S1B1A1A2A2A1A1.M3.V3.CWA/SPX
Cabezal:</t>
  </si>
  <si>
    <t>Caudalimetro: D7AP21
Transmisor: 3K220000438262
Cabezal:</t>
  </si>
  <si>
    <t>Masing 3-17-5/IN</t>
  </si>
  <si>
    <t>SAI</t>
  </si>
  <si>
    <t>SCHNEIDER ELECTRIC</t>
  </si>
  <si>
    <t>SRVS1KI</t>
  </si>
  <si>
    <t>9S1943A92381</t>
  </si>
  <si>
    <t>SIEMENS</t>
  </si>
  <si>
    <t>S7-1500</t>
  </si>
  <si>
    <t>SIEMENS - SIMATIC</t>
  </si>
  <si>
    <t>Fuente Alimentacion: XXXXXXXX
CPU: CPU 1510SP-1 PN (GES7510-1DJ01-0AB0)
DI: 4 bloques 16 DI (16x24VCD) (6ES7131-6BH00-0BA0)
DO: 1 bloque 16 DO (16x24VCD/0,5A) (6ES7132-6BH00-0BA0)
AI: 1 bloque 8 AI (8xI 2-/4 wire) (6ES7134-6GF00-0AA1)
AO: 4 bloques 4 AO (4xU/I) (6ES7135-6HD00-0BA1)</t>
  </si>
  <si>
    <t>LG</t>
  </si>
  <si>
    <t>23LJ500V-ZB.CEEDLH</t>
  </si>
  <si>
    <t>805TGCP02163</t>
  </si>
  <si>
    <t>HP
Procesador: AMD
SO: Windows
Pantalla: PHILIPS</t>
  </si>
  <si>
    <t>Procesador: A10-9700 RADEON R7, 10 COMPUTE CORES 4C+6G 3,5 GHz
SO: Windows 10 Pro 64 bits;
Pantalla: 223V5LHSB2/00</t>
  </si>
  <si>
    <t>Pantalla: ZV0A1741024594</t>
  </si>
  <si>
    <t>SULZER
VF: ABB</t>
  </si>
  <si>
    <t>XFP80C-VX.4-PE 15/4
VF: ACQ580-01-03A3-4 (1,1kW; 3,3A)</t>
  </si>
  <si>
    <t xml:space="preserve">
VF: 41723A0610</t>
  </si>
  <si>
    <t xml:space="preserve">
VF: 41717A0166</t>
  </si>
  <si>
    <t>AS06030.160-S13/4
VF: ACQ580-01-07A3-4 (3kW; 7,2A)</t>
  </si>
  <si>
    <t>Nr 06085476; Sn 0406345 - 211809
VF: Y2015A2474</t>
  </si>
  <si>
    <t>Nr 06085476; Sn 0406346 - 211809
VF: Y2020A1493</t>
  </si>
  <si>
    <t>Escaleras de doble tramo</t>
  </si>
  <si>
    <t>PCI</t>
  </si>
  <si>
    <t>Extintor CO2 5 kg sala electricas</t>
  </si>
  <si>
    <t>Centralita de alarma contraincendio</t>
  </si>
  <si>
    <t>Honeywell lefe safety</t>
  </si>
  <si>
    <t>VSN2-LT</t>
  </si>
  <si>
    <t>Pulsador de alarma contraoncendios Edif Control</t>
  </si>
  <si>
    <t>MOBILIARIO</t>
  </si>
  <si>
    <t>Mesa de oficina en "L" con cajonera</t>
  </si>
  <si>
    <t>Silla de oficina con Ruedas</t>
  </si>
  <si>
    <t>Extintor polvo ABC 9kg Edif. De control</t>
  </si>
  <si>
    <t>2-4-086-CPR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</si>
</sst>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</fonts>
  <fills count="14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65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7" fillId="0" borderId="5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7" xfId="310" applyFont="1" applyFill="1" applyBorder="1" applyAlignment="1">
      <alignment horizontal="center" vertical="center" wrapText="1"/>
    </xf>
    <xf numFmtId="0" fontId="14" fillId="13" borderId="17" xfId="310" applyFont="1" applyFill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31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4" fillId="8" borderId="23" xfId="310" applyFont="1" applyFill="1" applyBorder="1" applyAlignment="1">
      <alignment horizontal="center" vertical="center" wrapText="1"/>
    </xf>
    <xf numFmtId="0" fontId="13" fillId="0" borderId="25" xfId="310" applyFont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2" fontId="14" fillId="8" borderId="7" xfId="310" applyNumberFormat="1" applyFont="1" applyFill="1" applyBorder="1" applyAlignment="1">
      <alignment vertical="center" wrapText="1"/>
    </xf>
    <xf numFmtId="2" fontId="13" fillId="0" borderId="5" xfId="31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0" fontId="13" fillId="0" borderId="5" xfId="310" quotePrefix="1" applyFont="1" applyBorder="1" applyAlignment="1">
      <alignment vertical="center" wrapText="1"/>
    </xf>
    <xf numFmtId="3" fontId="13" fillId="0" borderId="5" xfId="310" quotePrefix="1" applyNumberFormat="1" applyFont="1" applyBorder="1" applyAlignment="1">
      <alignment vertical="center" wrapText="1"/>
    </xf>
    <xf numFmtId="0" fontId="13" fillId="10" borderId="11" xfId="310" applyFont="1" applyFill="1" applyBorder="1" applyAlignment="1">
      <alignment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3" fontId="13" fillId="0" borderId="5" xfId="310" applyNumberFormat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13" borderId="20" xfId="0" applyFont="1" applyFill="1" applyBorder="1" applyAlignment="1">
      <alignment horizontal="center" vertical="center" wrapText="1"/>
    </xf>
    <xf numFmtId="0" fontId="14" fillId="13" borderId="15" xfId="0" applyFont="1" applyFill="1" applyBorder="1" applyAlignment="1">
      <alignment horizontal="center" vertical="center" wrapText="1"/>
    </xf>
    <xf numFmtId="0" fontId="14" fillId="13" borderId="27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3" xfId="0" applyFont="1" applyFill="1" applyBorder="1" applyAlignment="1">
      <alignment horizontal="center" vertical="center" wrapText="1"/>
    </xf>
    <xf numFmtId="0" fontId="18" fillId="11" borderId="14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8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view="pageBreakPreview" zoomScale="55" zoomScaleNormal="55" zoomScaleSheetLayoutView="55" workbookViewId="0">
      <pane xSplit="1" ySplit="5" topLeftCell="B6" activePane="bottomRight" state="frozen"/>
      <selection activeCell="K12" sqref="K12"/>
      <selection pane="topRight" activeCell="K12" sqref="K12"/>
      <selection pane="bottomLeft" activeCell="K12" sqref="K12"/>
      <selection pane="bottomRight" activeCell="A99" sqref="A99:XFD201"/>
    </sheetView>
  </sheetViews>
  <sheetFormatPr baseColWidth="10" defaultColWidth="11.44140625" defaultRowHeight="11.4" x14ac:dyDescent="0.2"/>
  <cols>
    <col min="1" max="1" width="35.5546875" style="3" customWidth="1"/>
    <col min="2" max="2" width="29.5546875" style="3" customWidth="1"/>
    <col min="3" max="3" width="31" style="3" customWidth="1"/>
    <col min="4" max="4" width="29.5546875" style="14" bestFit="1" customWidth="1"/>
    <col min="5" max="5" width="17.5546875" style="14" customWidth="1"/>
    <col min="6" max="6" width="38.6640625" style="14" customWidth="1"/>
    <col min="7" max="7" width="58.44140625" style="14" customWidth="1"/>
    <col min="8" max="8" width="45.33203125" style="3" customWidth="1"/>
    <col min="9" max="9" width="13.109375" style="3" customWidth="1"/>
    <col min="10" max="10" width="15.44140625" style="3" customWidth="1"/>
    <col min="11" max="11" width="20.5546875" style="14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52" t="s">
        <v>7</v>
      </c>
      <c r="B1" s="53"/>
      <c r="C1" s="4"/>
      <c r="D1" s="50"/>
      <c r="E1" s="52" t="s">
        <v>58</v>
      </c>
      <c r="F1" s="53"/>
      <c r="G1" s="61" t="s">
        <v>57</v>
      </c>
      <c r="H1" s="62"/>
      <c r="I1" s="62"/>
      <c r="J1" s="62"/>
      <c r="K1" s="62"/>
      <c r="L1" s="2"/>
    </row>
    <row r="2" spans="1:12" ht="15" customHeight="1" thickBot="1" x14ac:dyDescent="0.25">
      <c r="A2" s="15" t="s">
        <v>59</v>
      </c>
      <c r="B2" s="16"/>
      <c r="C2" s="39"/>
      <c r="D2" s="51"/>
      <c r="E2" s="59">
        <v>45992</v>
      </c>
      <c r="F2" s="60"/>
      <c r="G2" s="63"/>
      <c r="H2" s="64"/>
      <c r="I2" s="64"/>
      <c r="J2" s="64"/>
      <c r="K2" s="64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54" t="s">
        <v>28</v>
      </c>
      <c r="B4" s="55"/>
      <c r="C4" s="55"/>
      <c r="D4" s="56" t="s">
        <v>56</v>
      </c>
      <c r="E4" s="57"/>
      <c r="F4" s="57"/>
      <c r="G4" s="57"/>
      <c r="H4" s="57"/>
      <c r="I4" s="57"/>
      <c r="J4" s="58"/>
      <c r="K4" s="30" t="s">
        <v>29</v>
      </c>
      <c r="L4" s="2"/>
    </row>
    <row r="5" spans="1:12" ht="50.1" customHeight="1" thickBot="1" x14ac:dyDescent="0.25">
      <c r="A5" s="25" t="s">
        <v>8</v>
      </c>
      <c r="B5" s="23" t="s">
        <v>0</v>
      </c>
      <c r="C5" s="23" t="s">
        <v>6</v>
      </c>
      <c r="D5" s="26" t="s">
        <v>43</v>
      </c>
      <c r="E5" s="24" t="s">
        <v>49</v>
      </c>
      <c r="F5" s="24" t="s">
        <v>44</v>
      </c>
      <c r="G5" s="24" t="s">
        <v>45</v>
      </c>
      <c r="H5" s="24" t="s">
        <v>46</v>
      </c>
      <c r="I5" s="24" t="s">
        <v>47</v>
      </c>
      <c r="J5" s="24" t="s">
        <v>48</v>
      </c>
      <c r="K5" s="31" t="s">
        <v>20</v>
      </c>
      <c r="L5" s="5"/>
    </row>
    <row r="6" spans="1:12" ht="33" customHeight="1" thickBot="1" x14ac:dyDescent="0.25">
      <c r="A6" s="6" t="s">
        <v>37</v>
      </c>
      <c r="B6" s="7"/>
      <c r="C6" s="7"/>
      <c r="D6" s="35"/>
      <c r="E6" s="36"/>
      <c r="F6" s="36"/>
      <c r="G6" s="36"/>
      <c r="H6" s="7"/>
      <c r="I6" s="7"/>
      <c r="J6" s="40"/>
      <c r="K6" s="37"/>
      <c r="L6" s="5"/>
    </row>
    <row r="7" spans="1:12" ht="34.200000000000003" x14ac:dyDescent="0.2">
      <c r="A7" s="10" t="s">
        <v>119</v>
      </c>
      <c r="B7" s="9" t="s">
        <v>4</v>
      </c>
      <c r="C7" s="9" t="s">
        <v>23</v>
      </c>
      <c r="D7" s="21" t="s">
        <v>54</v>
      </c>
      <c r="E7" s="22" t="s">
        <v>50</v>
      </c>
      <c r="F7" s="22" t="s">
        <v>120</v>
      </c>
      <c r="G7" s="22" t="s">
        <v>121</v>
      </c>
      <c r="H7" s="46" t="s">
        <v>156</v>
      </c>
      <c r="I7" s="18">
        <v>0.37</v>
      </c>
      <c r="J7" s="41">
        <v>1.1100000000000001</v>
      </c>
      <c r="K7" s="33" t="s">
        <v>2</v>
      </c>
      <c r="L7" s="17"/>
    </row>
    <row r="8" spans="1:12" x14ac:dyDescent="0.2">
      <c r="A8" s="10" t="s">
        <v>122</v>
      </c>
      <c r="B8" s="9" t="s">
        <v>4</v>
      </c>
      <c r="C8" s="9" t="s">
        <v>23</v>
      </c>
      <c r="D8" s="21" t="s">
        <v>52</v>
      </c>
      <c r="E8" s="22" t="s">
        <v>55</v>
      </c>
      <c r="F8" s="22"/>
      <c r="G8" s="22"/>
      <c r="H8" s="18"/>
      <c r="I8" s="18"/>
      <c r="J8" s="41"/>
      <c r="K8" s="33" t="s">
        <v>1</v>
      </c>
      <c r="L8" s="17"/>
    </row>
    <row r="9" spans="1:12" ht="22.8" x14ac:dyDescent="0.2">
      <c r="A9" s="10" t="s">
        <v>72</v>
      </c>
      <c r="B9" s="9" t="s">
        <v>4</v>
      </c>
      <c r="C9" s="9" t="s">
        <v>24</v>
      </c>
      <c r="D9" s="21" t="s">
        <v>53</v>
      </c>
      <c r="E9" s="22" t="s">
        <v>50</v>
      </c>
      <c r="F9" s="22" t="s">
        <v>194</v>
      </c>
      <c r="G9" s="22" t="s">
        <v>195</v>
      </c>
      <c r="H9" s="18" t="s">
        <v>196</v>
      </c>
      <c r="I9" s="18">
        <v>1.5</v>
      </c>
      <c r="J9" s="41">
        <f>I9/(SQRT(3)*0.4*0.8*0.8)</f>
        <v>3.3829117335329633</v>
      </c>
      <c r="K9" s="33" t="s">
        <v>1</v>
      </c>
      <c r="L9" s="17"/>
    </row>
    <row r="10" spans="1:12" x14ac:dyDescent="0.2">
      <c r="A10" s="10" t="s">
        <v>74</v>
      </c>
      <c r="B10" s="9" t="s">
        <v>4</v>
      </c>
      <c r="C10" s="9" t="s">
        <v>23</v>
      </c>
      <c r="D10" s="21" t="s">
        <v>52</v>
      </c>
      <c r="E10" s="22" t="s">
        <v>52</v>
      </c>
      <c r="F10" s="22" t="s">
        <v>75</v>
      </c>
      <c r="G10" s="22" t="s">
        <v>157</v>
      </c>
      <c r="H10" s="45"/>
      <c r="I10" s="18"/>
      <c r="J10" s="41"/>
      <c r="K10" s="33" t="s">
        <v>1</v>
      </c>
      <c r="L10" s="17"/>
    </row>
    <row r="11" spans="1:12" x14ac:dyDescent="0.2">
      <c r="A11" s="10" t="s">
        <v>76</v>
      </c>
      <c r="B11" s="9" t="s">
        <v>4</v>
      </c>
      <c r="C11" s="9" t="s">
        <v>23</v>
      </c>
      <c r="D11" s="21" t="s">
        <v>52</v>
      </c>
      <c r="E11" s="22" t="s">
        <v>52</v>
      </c>
      <c r="F11" s="22" t="s">
        <v>77</v>
      </c>
      <c r="G11" s="22" t="s">
        <v>155</v>
      </c>
      <c r="H11" s="45"/>
      <c r="I11" s="18"/>
      <c r="J11" s="41"/>
      <c r="K11" s="33" t="s">
        <v>1</v>
      </c>
      <c r="L11" s="17"/>
    </row>
    <row r="12" spans="1:12" x14ac:dyDescent="0.2">
      <c r="A12" s="10" t="s">
        <v>78</v>
      </c>
      <c r="B12" s="9" t="s">
        <v>4</v>
      </c>
      <c r="C12" s="9" t="s">
        <v>23</v>
      </c>
      <c r="D12" s="21" t="s">
        <v>52</v>
      </c>
      <c r="E12" s="22" t="s">
        <v>52</v>
      </c>
      <c r="F12" s="22" t="s">
        <v>75</v>
      </c>
      <c r="G12" s="22" t="s">
        <v>154</v>
      </c>
      <c r="H12" s="45"/>
      <c r="I12" s="18"/>
      <c r="J12" s="41"/>
      <c r="K12" s="33" t="s">
        <v>1</v>
      </c>
      <c r="L12" s="17"/>
    </row>
    <row r="13" spans="1:12" ht="22.8" x14ac:dyDescent="0.2">
      <c r="A13" s="10" t="s">
        <v>73</v>
      </c>
      <c r="B13" s="9" t="s">
        <v>4</v>
      </c>
      <c r="C13" s="9" t="s">
        <v>24</v>
      </c>
      <c r="D13" s="21" t="s">
        <v>53</v>
      </c>
      <c r="E13" s="22" t="s">
        <v>50</v>
      </c>
      <c r="F13" s="22" t="s">
        <v>194</v>
      </c>
      <c r="G13" s="22" t="s">
        <v>195</v>
      </c>
      <c r="H13" s="18" t="s">
        <v>197</v>
      </c>
      <c r="I13" s="18">
        <v>1.5</v>
      </c>
      <c r="J13" s="41">
        <f>I13/(SQRT(3)*0.4*0.8*0.8)</f>
        <v>3.3829117335329633</v>
      </c>
      <c r="K13" s="33" t="s">
        <v>1</v>
      </c>
      <c r="L13" s="17"/>
    </row>
    <row r="14" spans="1:12" x14ac:dyDescent="0.2">
      <c r="A14" s="10" t="s">
        <v>79</v>
      </c>
      <c r="B14" s="9" t="s">
        <v>4</v>
      </c>
      <c r="C14" s="9" t="s">
        <v>23</v>
      </c>
      <c r="D14" s="21" t="s">
        <v>52</v>
      </c>
      <c r="E14" s="22" t="s">
        <v>52</v>
      </c>
      <c r="F14" s="22" t="s">
        <v>75</v>
      </c>
      <c r="G14" s="22" t="s">
        <v>157</v>
      </c>
      <c r="H14" s="45"/>
      <c r="I14" s="18"/>
      <c r="J14" s="41"/>
      <c r="K14" s="33" t="s">
        <v>1</v>
      </c>
      <c r="L14" s="17"/>
    </row>
    <row r="15" spans="1:12" x14ac:dyDescent="0.2">
      <c r="A15" s="10" t="s">
        <v>80</v>
      </c>
      <c r="B15" s="9" t="s">
        <v>4</v>
      </c>
      <c r="C15" s="9" t="s">
        <v>23</v>
      </c>
      <c r="D15" s="21" t="s">
        <v>52</v>
      </c>
      <c r="E15" s="22" t="s">
        <v>52</v>
      </c>
      <c r="F15" s="22" t="s">
        <v>77</v>
      </c>
      <c r="G15" s="22" t="s">
        <v>155</v>
      </c>
      <c r="H15" s="45"/>
      <c r="I15" s="18"/>
      <c r="J15" s="41"/>
      <c r="K15" s="33" t="s">
        <v>1</v>
      </c>
      <c r="L15" s="17"/>
    </row>
    <row r="16" spans="1:12" x14ac:dyDescent="0.2">
      <c r="A16" s="10" t="s">
        <v>81</v>
      </c>
      <c r="B16" s="9" t="s">
        <v>4</v>
      </c>
      <c r="C16" s="9" t="s">
        <v>23</v>
      </c>
      <c r="D16" s="21" t="s">
        <v>52</v>
      </c>
      <c r="E16" s="22" t="s">
        <v>52</v>
      </c>
      <c r="F16" s="22" t="s">
        <v>75</v>
      </c>
      <c r="G16" s="22" t="s">
        <v>154</v>
      </c>
      <c r="H16" s="45"/>
      <c r="I16" s="18"/>
      <c r="J16" s="41"/>
      <c r="K16" s="33" t="s">
        <v>1</v>
      </c>
      <c r="L16" s="17"/>
    </row>
    <row r="17" spans="1:12" ht="22.8" x14ac:dyDescent="0.2">
      <c r="A17" s="10" t="s">
        <v>126</v>
      </c>
      <c r="B17" s="9" t="s">
        <v>4</v>
      </c>
      <c r="C17" s="9" t="s">
        <v>24</v>
      </c>
      <c r="D17" s="21" t="s">
        <v>54</v>
      </c>
      <c r="E17" s="22" t="s">
        <v>50</v>
      </c>
      <c r="F17" s="22" t="s">
        <v>194</v>
      </c>
      <c r="G17" s="22" t="s">
        <v>198</v>
      </c>
      <c r="H17" s="18" t="s">
        <v>199</v>
      </c>
      <c r="I17" s="18">
        <v>1.3</v>
      </c>
      <c r="J17" s="41">
        <f>I17/(SQRT(3)*0.4*0.8*0.8)</f>
        <v>2.9318568357285684</v>
      </c>
      <c r="K17" s="33" t="s">
        <v>1</v>
      </c>
      <c r="L17" s="17"/>
    </row>
    <row r="18" spans="1:12" x14ac:dyDescent="0.2">
      <c r="A18" s="10" t="s">
        <v>127</v>
      </c>
      <c r="B18" s="9" t="s">
        <v>4</v>
      </c>
      <c r="C18" s="9" t="s">
        <v>23</v>
      </c>
      <c r="D18" s="21" t="s">
        <v>52</v>
      </c>
      <c r="E18" s="22" t="s">
        <v>52</v>
      </c>
      <c r="F18" s="22" t="s">
        <v>75</v>
      </c>
      <c r="G18" s="22" t="s">
        <v>123</v>
      </c>
      <c r="H18" s="45"/>
      <c r="I18" s="18"/>
      <c r="J18" s="41"/>
      <c r="K18" s="33" t="s">
        <v>1</v>
      </c>
      <c r="L18" s="17"/>
    </row>
    <row r="19" spans="1:12" x14ac:dyDescent="0.2">
      <c r="A19" s="10" t="s">
        <v>128</v>
      </c>
      <c r="B19" s="9" t="s">
        <v>4</v>
      </c>
      <c r="C19" s="9" t="s">
        <v>23</v>
      </c>
      <c r="D19" s="21" t="s">
        <v>52</v>
      </c>
      <c r="E19" s="22" t="s">
        <v>52</v>
      </c>
      <c r="F19" s="22" t="s">
        <v>77</v>
      </c>
      <c r="G19" s="22" t="s">
        <v>124</v>
      </c>
      <c r="H19" s="45"/>
      <c r="I19" s="18"/>
      <c r="J19" s="41"/>
      <c r="K19" s="33" t="s">
        <v>1</v>
      </c>
      <c r="L19" s="17"/>
    </row>
    <row r="20" spans="1:12" x14ac:dyDescent="0.2">
      <c r="A20" s="10" t="s">
        <v>129</v>
      </c>
      <c r="B20" s="9" t="s">
        <v>4</v>
      </c>
      <c r="C20" s="9" t="s">
        <v>23</v>
      </c>
      <c r="D20" s="21" t="s">
        <v>52</v>
      </c>
      <c r="E20" s="22" t="s">
        <v>52</v>
      </c>
      <c r="F20" s="22" t="s">
        <v>75</v>
      </c>
      <c r="G20" s="22" t="s">
        <v>125</v>
      </c>
      <c r="H20" s="45"/>
      <c r="I20" s="18"/>
      <c r="J20" s="41"/>
      <c r="K20" s="33" t="s">
        <v>1</v>
      </c>
      <c r="L20" s="17"/>
    </row>
    <row r="21" spans="1:12" ht="22.8" x14ac:dyDescent="0.2">
      <c r="A21" s="10" t="s">
        <v>130</v>
      </c>
      <c r="B21" s="9" t="s">
        <v>4</v>
      </c>
      <c r="C21" s="9" t="s">
        <v>24</v>
      </c>
      <c r="D21" s="21" t="s">
        <v>54</v>
      </c>
      <c r="E21" s="22" t="s">
        <v>50</v>
      </c>
      <c r="F21" s="22" t="s">
        <v>194</v>
      </c>
      <c r="G21" s="22" t="s">
        <v>198</v>
      </c>
      <c r="H21" s="18" t="s">
        <v>200</v>
      </c>
      <c r="I21" s="18">
        <v>1.3</v>
      </c>
      <c r="J21" s="41">
        <f>I21/(SQRT(3)*0.4*0.8*0.8)</f>
        <v>2.9318568357285684</v>
      </c>
      <c r="K21" s="33" t="s">
        <v>1</v>
      </c>
      <c r="L21" s="17"/>
    </row>
    <row r="22" spans="1:12" x14ac:dyDescent="0.2">
      <c r="A22" s="10" t="s">
        <v>131</v>
      </c>
      <c r="B22" s="9" t="s">
        <v>4</v>
      </c>
      <c r="C22" s="9" t="s">
        <v>23</v>
      </c>
      <c r="D22" s="21" t="s">
        <v>52</v>
      </c>
      <c r="E22" s="22" t="s">
        <v>52</v>
      </c>
      <c r="F22" s="22" t="s">
        <v>75</v>
      </c>
      <c r="G22" s="22" t="s">
        <v>123</v>
      </c>
      <c r="H22" s="45"/>
      <c r="I22" s="18"/>
      <c r="J22" s="41"/>
      <c r="K22" s="33" t="s">
        <v>1</v>
      </c>
      <c r="L22" s="17"/>
    </row>
    <row r="23" spans="1:12" x14ac:dyDescent="0.2">
      <c r="A23" s="10" t="s">
        <v>132</v>
      </c>
      <c r="B23" s="9" t="s">
        <v>4</v>
      </c>
      <c r="C23" s="9" t="s">
        <v>23</v>
      </c>
      <c r="D23" s="21" t="s">
        <v>52</v>
      </c>
      <c r="E23" s="22" t="s">
        <v>52</v>
      </c>
      <c r="F23" s="22" t="s">
        <v>77</v>
      </c>
      <c r="G23" s="22" t="s">
        <v>124</v>
      </c>
      <c r="H23" s="45"/>
      <c r="I23" s="18"/>
      <c r="J23" s="41"/>
      <c r="K23" s="33" t="s">
        <v>1</v>
      </c>
      <c r="L23" s="17"/>
    </row>
    <row r="24" spans="1:12" x14ac:dyDescent="0.2">
      <c r="A24" s="10" t="s">
        <v>133</v>
      </c>
      <c r="B24" s="9" t="s">
        <v>4</v>
      </c>
      <c r="C24" s="9" t="s">
        <v>23</v>
      </c>
      <c r="D24" s="21" t="s">
        <v>52</v>
      </c>
      <c r="E24" s="22" t="s">
        <v>52</v>
      </c>
      <c r="F24" s="22" t="s">
        <v>75</v>
      </c>
      <c r="G24" s="22" t="s">
        <v>125</v>
      </c>
      <c r="H24" s="45"/>
      <c r="I24" s="18"/>
      <c r="J24" s="41"/>
      <c r="K24" s="33" t="s">
        <v>1</v>
      </c>
      <c r="L24" s="17"/>
    </row>
    <row r="25" spans="1:12" x14ac:dyDescent="0.2">
      <c r="A25" s="10" t="s">
        <v>109</v>
      </c>
      <c r="B25" s="9" t="s">
        <v>5</v>
      </c>
      <c r="C25" s="9" t="s">
        <v>23</v>
      </c>
      <c r="D25" s="21" t="s">
        <v>52</v>
      </c>
      <c r="E25" s="22" t="s">
        <v>52</v>
      </c>
      <c r="F25" s="22" t="s">
        <v>77</v>
      </c>
      <c r="G25" s="22" t="s">
        <v>134</v>
      </c>
      <c r="H25" s="45"/>
      <c r="I25" s="18"/>
      <c r="J25" s="41"/>
      <c r="K25" s="33" t="s">
        <v>1</v>
      </c>
      <c r="L25" s="17"/>
    </row>
    <row r="26" spans="1:12" ht="22.8" x14ac:dyDescent="0.2">
      <c r="A26" s="10" t="s">
        <v>110</v>
      </c>
      <c r="B26" s="9" t="s">
        <v>4</v>
      </c>
      <c r="C26" s="9" t="s">
        <v>23</v>
      </c>
      <c r="D26" s="21" t="s">
        <v>52</v>
      </c>
      <c r="E26" s="22" t="s">
        <v>52</v>
      </c>
      <c r="F26" s="22" t="s">
        <v>67</v>
      </c>
      <c r="G26" s="22" t="s">
        <v>161</v>
      </c>
      <c r="H26" s="45" t="s">
        <v>162</v>
      </c>
      <c r="I26" s="18"/>
      <c r="J26" s="41"/>
      <c r="K26" s="33" t="s">
        <v>1</v>
      </c>
      <c r="L26" s="17"/>
    </row>
    <row r="27" spans="1:12" x14ac:dyDescent="0.2">
      <c r="A27" s="10" t="s">
        <v>111</v>
      </c>
      <c r="B27" s="9" t="s">
        <v>4</v>
      </c>
      <c r="C27" s="9" t="s">
        <v>23</v>
      </c>
      <c r="D27" s="21" t="s">
        <v>54</v>
      </c>
      <c r="E27" s="22" t="s">
        <v>51</v>
      </c>
      <c r="F27" s="22" t="s">
        <v>65</v>
      </c>
      <c r="G27" s="22" t="s">
        <v>115</v>
      </c>
      <c r="H27" s="45"/>
      <c r="I27" s="18">
        <v>0.12</v>
      </c>
      <c r="J27" s="41">
        <v>0.46</v>
      </c>
      <c r="K27" s="33" t="s">
        <v>1</v>
      </c>
      <c r="L27" s="17"/>
    </row>
    <row r="28" spans="1:12" x14ac:dyDescent="0.2">
      <c r="A28" s="10" t="s">
        <v>62</v>
      </c>
      <c r="B28" s="9" t="s">
        <v>4</v>
      </c>
      <c r="C28" s="9" t="s">
        <v>23</v>
      </c>
      <c r="D28" s="21" t="s">
        <v>54</v>
      </c>
      <c r="E28" s="22" t="s">
        <v>51</v>
      </c>
      <c r="F28" s="22" t="s">
        <v>63</v>
      </c>
      <c r="G28" s="22" t="s">
        <v>117</v>
      </c>
      <c r="H28" s="18">
        <v>1028530412</v>
      </c>
      <c r="I28" s="18">
        <v>0.55000000000000004</v>
      </c>
      <c r="J28" s="41">
        <v>1.55</v>
      </c>
      <c r="K28" s="33" t="s">
        <v>1</v>
      </c>
      <c r="L28" s="17"/>
    </row>
    <row r="29" spans="1:12" ht="34.200000000000003" x14ac:dyDescent="0.2">
      <c r="A29" s="10" t="s">
        <v>60</v>
      </c>
      <c r="B29" s="9" t="s">
        <v>4</v>
      </c>
      <c r="C29" s="9" t="s">
        <v>27</v>
      </c>
      <c r="D29" s="21" t="s">
        <v>54</v>
      </c>
      <c r="E29" s="22" t="s">
        <v>51</v>
      </c>
      <c r="F29" s="22" t="s">
        <v>61</v>
      </c>
      <c r="G29" s="22" t="s">
        <v>114</v>
      </c>
      <c r="H29" s="18" t="s">
        <v>158</v>
      </c>
      <c r="I29" s="18">
        <v>1.5</v>
      </c>
      <c r="J29" s="41">
        <v>3.23</v>
      </c>
      <c r="K29" s="33" t="s">
        <v>1</v>
      </c>
      <c r="L29" s="17"/>
    </row>
    <row r="30" spans="1:12" x14ac:dyDescent="0.2">
      <c r="A30" s="10" t="s">
        <v>112</v>
      </c>
      <c r="B30" s="9" t="s">
        <v>4</v>
      </c>
      <c r="C30" s="9" t="s">
        <v>23</v>
      </c>
      <c r="D30" s="21" t="s">
        <v>52</v>
      </c>
      <c r="E30" s="22" t="s">
        <v>52</v>
      </c>
      <c r="F30" s="22" t="s">
        <v>67</v>
      </c>
      <c r="G30" s="22" t="s">
        <v>165</v>
      </c>
      <c r="H30" s="45"/>
      <c r="I30" s="18"/>
      <c r="J30" s="41"/>
      <c r="K30" s="33" t="s">
        <v>1</v>
      </c>
      <c r="L30" s="17"/>
    </row>
    <row r="31" spans="1:12" x14ac:dyDescent="0.2">
      <c r="A31" s="10" t="s">
        <v>64</v>
      </c>
      <c r="B31" s="9" t="s">
        <v>4</v>
      </c>
      <c r="C31" s="9" t="s">
        <v>26</v>
      </c>
      <c r="D31" s="21" t="s">
        <v>54</v>
      </c>
      <c r="E31" s="22" t="s">
        <v>51</v>
      </c>
      <c r="F31" s="22" t="s">
        <v>65</v>
      </c>
      <c r="G31" s="22" t="s">
        <v>159</v>
      </c>
      <c r="H31" s="18" t="s">
        <v>160</v>
      </c>
      <c r="I31" s="18">
        <v>0.55000000000000004</v>
      </c>
      <c r="J31" s="41">
        <v>1.4</v>
      </c>
      <c r="K31" s="33" t="s">
        <v>1</v>
      </c>
      <c r="L31" s="17"/>
    </row>
    <row r="32" spans="1:12" x14ac:dyDescent="0.2">
      <c r="A32" s="10" t="s">
        <v>70</v>
      </c>
      <c r="B32" s="9" t="s">
        <v>4</v>
      </c>
      <c r="C32" s="9" t="s">
        <v>26</v>
      </c>
      <c r="D32" s="21" t="s">
        <v>54</v>
      </c>
      <c r="E32" s="22" t="s">
        <v>51</v>
      </c>
      <c r="F32" s="22" t="s">
        <v>65</v>
      </c>
      <c r="G32" s="22" t="s">
        <v>116</v>
      </c>
      <c r="H32" s="18" t="s">
        <v>164</v>
      </c>
      <c r="I32" s="18">
        <v>1.1000000000000001</v>
      </c>
      <c r="J32" s="41">
        <v>2.4500000000000002</v>
      </c>
      <c r="K32" s="33" t="s">
        <v>1</v>
      </c>
      <c r="L32" s="17"/>
    </row>
    <row r="33" spans="1:12" x14ac:dyDescent="0.2">
      <c r="A33" s="10" t="s">
        <v>66</v>
      </c>
      <c r="B33" s="9" t="s">
        <v>4</v>
      </c>
      <c r="C33" s="9" t="s">
        <v>23</v>
      </c>
      <c r="D33" s="21" t="s">
        <v>54</v>
      </c>
      <c r="E33" s="22" t="s">
        <v>51</v>
      </c>
      <c r="F33" s="22" t="s">
        <v>65</v>
      </c>
      <c r="G33" s="22" t="s">
        <v>116</v>
      </c>
      <c r="H33" s="18" t="s">
        <v>163</v>
      </c>
      <c r="I33" s="18">
        <v>1.1000000000000001</v>
      </c>
      <c r="J33" s="41">
        <v>2.4500000000000002</v>
      </c>
      <c r="K33" s="33" t="s">
        <v>1</v>
      </c>
      <c r="L33" s="17"/>
    </row>
    <row r="34" spans="1:12" x14ac:dyDescent="0.2">
      <c r="A34" s="10" t="s">
        <v>69</v>
      </c>
      <c r="B34" s="9" t="s">
        <v>4</v>
      </c>
      <c r="C34" s="9" t="s">
        <v>23</v>
      </c>
      <c r="D34" s="21" t="s">
        <v>54</v>
      </c>
      <c r="E34" s="22" t="s">
        <v>51</v>
      </c>
      <c r="F34" s="22" t="s">
        <v>67</v>
      </c>
      <c r="G34" s="22" t="s">
        <v>68</v>
      </c>
      <c r="H34" s="18"/>
      <c r="I34" s="18"/>
      <c r="J34" s="41"/>
      <c r="K34" s="33" t="s">
        <v>1</v>
      </c>
      <c r="L34" s="17"/>
    </row>
    <row r="35" spans="1:12" x14ac:dyDescent="0.2">
      <c r="A35" s="10" t="s">
        <v>94</v>
      </c>
      <c r="B35" s="9" t="s">
        <v>4</v>
      </c>
      <c r="C35" s="9" t="s">
        <v>23</v>
      </c>
      <c r="D35" s="21" t="s">
        <v>52</v>
      </c>
      <c r="E35" s="22" t="s">
        <v>55</v>
      </c>
      <c r="F35" s="22"/>
      <c r="G35" s="22"/>
      <c r="H35" s="18"/>
      <c r="I35" s="18"/>
      <c r="J35" s="41"/>
      <c r="K35" s="33" t="s">
        <v>1</v>
      </c>
      <c r="L35" s="17"/>
    </row>
    <row r="36" spans="1:12" x14ac:dyDescent="0.2">
      <c r="A36" s="10" t="s">
        <v>95</v>
      </c>
      <c r="B36" s="9" t="s">
        <v>4</v>
      </c>
      <c r="C36" s="9" t="s">
        <v>23</v>
      </c>
      <c r="D36" s="21" t="s">
        <v>52</v>
      </c>
      <c r="E36" s="22" t="s">
        <v>55</v>
      </c>
      <c r="F36" s="22"/>
      <c r="G36" s="22"/>
      <c r="H36" s="18"/>
      <c r="I36" s="18"/>
      <c r="J36" s="41"/>
      <c r="K36" s="33" t="s">
        <v>1</v>
      </c>
      <c r="L36" s="17"/>
    </row>
    <row r="37" spans="1:12" x14ac:dyDescent="0.2">
      <c r="A37" s="10" t="s">
        <v>135</v>
      </c>
      <c r="B37" s="9" t="s">
        <v>5</v>
      </c>
      <c r="C37" s="9" t="s">
        <v>23</v>
      </c>
      <c r="D37" s="21" t="s">
        <v>52</v>
      </c>
      <c r="E37" s="22" t="s">
        <v>55</v>
      </c>
      <c r="F37" s="22" t="s">
        <v>136</v>
      </c>
      <c r="G37" s="22" t="s">
        <v>175</v>
      </c>
      <c r="H37" s="18"/>
      <c r="I37" s="18"/>
      <c r="J37" s="41"/>
      <c r="K37" s="33" t="s">
        <v>1</v>
      </c>
      <c r="L37" s="17"/>
    </row>
    <row r="38" spans="1:12" x14ac:dyDescent="0.2">
      <c r="A38" s="10" t="s">
        <v>166</v>
      </c>
      <c r="B38" s="9" t="s">
        <v>5</v>
      </c>
      <c r="C38" s="9" t="s">
        <v>25</v>
      </c>
      <c r="D38" s="21" t="s">
        <v>54</v>
      </c>
      <c r="E38" s="22" t="s">
        <v>50</v>
      </c>
      <c r="F38" s="22" t="s">
        <v>137</v>
      </c>
      <c r="G38" s="22"/>
      <c r="H38" s="18"/>
      <c r="I38" s="18">
        <v>0.8</v>
      </c>
      <c r="J38" s="41">
        <f>I38/(SQRT(3)*0.4*0.8*0.8)</f>
        <v>1.8042195912175805</v>
      </c>
      <c r="K38" s="33" t="s">
        <v>2</v>
      </c>
      <c r="L38" s="17"/>
    </row>
    <row r="39" spans="1:12" x14ac:dyDescent="0.2">
      <c r="A39" s="10" t="s">
        <v>139</v>
      </c>
      <c r="B39" s="9" t="s">
        <v>5</v>
      </c>
      <c r="C39" s="9" t="s">
        <v>23</v>
      </c>
      <c r="D39" s="21" t="s">
        <v>54</v>
      </c>
      <c r="E39" s="22" t="s">
        <v>50</v>
      </c>
      <c r="F39" s="22" t="s">
        <v>137</v>
      </c>
      <c r="G39" s="49">
        <v>3085183</v>
      </c>
      <c r="H39" s="18">
        <v>1120005</v>
      </c>
      <c r="I39" s="18">
        <v>2</v>
      </c>
      <c r="J39" s="41">
        <v>4.8</v>
      </c>
      <c r="K39" s="33" t="s">
        <v>1</v>
      </c>
      <c r="L39" s="17"/>
    </row>
    <row r="40" spans="1:12" x14ac:dyDescent="0.2">
      <c r="A40" s="10" t="s">
        <v>138</v>
      </c>
      <c r="B40" s="9" t="s">
        <v>5</v>
      </c>
      <c r="C40" s="9" t="s">
        <v>23</v>
      </c>
      <c r="D40" s="21" t="s">
        <v>54</v>
      </c>
      <c r="E40" s="22" t="s">
        <v>50</v>
      </c>
      <c r="F40" s="22" t="s">
        <v>137</v>
      </c>
      <c r="G40" s="49">
        <v>3085183</v>
      </c>
      <c r="H40" s="18">
        <v>1120123</v>
      </c>
      <c r="I40" s="18">
        <v>2</v>
      </c>
      <c r="J40" s="41">
        <v>4.8</v>
      </c>
      <c r="K40" s="33" t="s">
        <v>1</v>
      </c>
      <c r="L40" s="17"/>
    </row>
    <row r="41" spans="1:12" x14ac:dyDescent="0.2">
      <c r="A41" s="10" t="s">
        <v>140</v>
      </c>
      <c r="B41" s="9" t="s">
        <v>5</v>
      </c>
      <c r="C41" s="9" t="s">
        <v>23</v>
      </c>
      <c r="D41" s="21" t="s">
        <v>54</v>
      </c>
      <c r="E41" s="22" t="s">
        <v>50</v>
      </c>
      <c r="F41" s="22" t="s">
        <v>137</v>
      </c>
      <c r="G41" s="49"/>
      <c r="H41" s="18"/>
      <c r="I41" s="18">
        <v>1.2</v>
      </c>
      <c r="J41" s="41">
        <f>I41/(SQRT(3)*0.4*0.8*0.8)</f>
        <v>2.7063293868263707</v>
      </c>
      <c r="K41" s="33" t="s">
        <v>1</v>
      </c>
      <c r="L41" s="17"/>
    </row>
    <row r="42" spans="1:12" x14ac:dyDescent="0.2">
      <c r="A42" s="10" t="s">
        <v>143</v>
      </c>
      <c r="B42" s="9" t="s">
        <v>5</v>
      </c>
      <c r="C42" s="9" t="s">
        <v>23</v>
      </c>
      <c r="D42" s="21" t="s">
        <v>52</v>
      </c>
      <c r="E42" s="22" t="s">
        <v>52</v>
      </c>
      <c r="F42" s="22" t="s">
        <v>75</v>
      </c>
      <c r="G42" s="22" t="s">
        <v>82</v>
      </c>
      <c r="H42" s="45"/>
      <c r="I42" s="18"/>
      <c r="J42" s="41"/>
      <c r="K42" s="33" t="s">
        <v>1</v>
      </c>
      <c r="L42" s="17"/>
    </row>
    <row r="43" spans="1:12" x14ac:dyDescent="0.2">
      <c r="A43" s="10" t="s">
        <v>141</v>
      </c>
      <c r="B43" s="9" t="s">
        <v>5</v>
      </c>
      <c r="C43" s="9" t="s">
        <v>23</v>
      </c>
      <c r="D43" s="21" t="s">
        <v>54</v>
      </c>
      <c r="E43" s="22" t="s">
        <v>50</v>
      </c>
      <c r="F43" s="22" t="s">
        <v>137</v>
      </c>
      <c r="G43" s="49"/>
      <c r="H43" s="18"/>
      <c r="I43" s="18">
        <v>1.2</v>
      </c>
      <c r="J43" s="41">
        <f>I43/(SQRT(3)*0.4*0.8*0.8)</f>
        <v>2.7063293868263707</v>
      </c>
      <c r="K43" s="33" t="s">
        <v>1</v>
      </c>
      <c r="L43" s="17"/>
    </row>
    <row r="44" spans="1:12" x14ac:dyDescent="0.2">
      <c r="A44" s="10" t="s">
        <v>144</v>
      </c>
      <c r="B44" s="9" t="s">
        <v>5</v>
      </c>
      <c r="C44" s="9" t="s">
        <v>23</v>
      </c>
      <c r="D44" s="21" t="s">
        <v>52</v>
      </c>
      <c r="E44" s="22" t="s">
        <v>52</v>
      </c>
      <c r="F44" s="22" t="s">
        <v>75</v>
      </c>
      <c r="G44" s="22" t="s">
        <v>82</v>
      </c>
      <c r="H44" s="45"/>
      <c r="I44" s="18"/>
      <c r="J44" s="41"/>
      <c r="K44" s="33" t="s">
        <v>1</v>
      </c>
      <c r="L44" s="17"/>
    </row>
    <row r="45" spans="1:12" x14ac:dyDescent="0.2">
      <c r="A45" s="10" t="s">
        <v>145</v>
      </c>
      <c r="B45" s="9" t="s">
        <v>5</v>
      </c>
      <c r="C45" s="9" t="s">
        <v>23</v>
      </c>
      <c r="D45" s="21" t="s">
        <v>52</v>
      </c>
      <c r="E45" s="22" t="s">
        <v>52</v>
      </c>
      <c r="F45" s="22" t="s">
        <v>75</v>
      </c>
      <c r="G45" s="22" t="s">
        <v>82</v>
      </c>
      <c r="H45" s="45"/>
      <c r="I45" s="18"/>
      <c r="J45" s="41"/>
      <c r="K45" s="33" t="s">
        <v>1</v>
      </c>
      <c r="L45" s="17"/>
    </row>
    <row r="46" spans="1:12" x14ac:dyDescent="0.2">
      <c r="A46" s="10" t="s">
        <v>152</v>
      </c>
      <c r="B46" s="9" t="s">
        <v>4</v>
      </c>
      <c r="C46" s="9" t="s">
        <v>23</v>
      </c>
      <c r="D46" s="21" t="s">
        <v>52</v>
      </c>
      <c r="E46" s="22" t="s">
        <v>52</v>
      </c>
      <c r="F46" s="22" t="s">
        <v>75</v>
      </c>
      <c r="G46" s="22" t="s">
        <v>167</v>
      </c>
      <c r="H46" s="45"/>
      <c r="I46" s="18"/>
      <c r="J46" s="41"/>
      <c r="K46" s="33" t="s">
        <v>1</v>
      </c>
      <c r="L46" s="17"/>
    </row>
    <row r="47" spans="1:12" x14ac:dyDescent="0.2">
      <c r="A47" s="10" t="s">
        <v>151</v>
      </c>
      <c r="B47" s="9" t="s">
        <v>4</v>
      </c>
      <c r="C47" s="9" t="s">
        <v>23</v>
      </c>
      <c r="D47" s="21" t="s">
        <v>52</v>
      </c>
      <c r="E47" s="22" t="s">
        <v>52</v>
      </c>
      <c r="F47" s="22" t="s">
        <v>77</v>
      </c>
      <c r="G47" s="22" t="s">
        <v>168</v>
      </c>
      <c r="H47" s="45"/>
      <c r="I47" s="18"/>
      <c r="J47" s="41"/>
      <c r="K47" s="33" t="s">
        <v>1</v>
      </c>
      <c r="L47" s="17"/>
    </row>
    <row r="48" spans="1:12" x14ac:dyDescent="0.2">
      <c r="A48" s="10" t="s">
        <v>153</v>
      </c>
      <c r="B48" s="9" t="s">
        <v>4</v>
      </c>
      <c r="C48" s="9" t="s">
        <v>23</v>
      </c>
      <c r="D48" s="21" t="s">
        <v>52</v>
      </c>
      <c r="E48" s="22" t="s">
        <v>52</v>
      </c>
      <c r="F48" s="22" t="s">
        <v>75</v>
      </c>
      <c r="G48" s="22" t="s">
        <v>167</v>
      </c>
      <c r="H48" s="45"/>
      <c r="I48" s="18"/>
      <c r="J48" s="41"/>
      <c r="K48" s="33" t="s">
        <v>1</v>
      </c>
      <c r="L48" s="17"/>
    </row>
    <row r="49" spans="1:12" x14ac:dyDescent="0.2">
      <c r="A49" s="10" t="s">
        <v>92</v>
      </c>
      <c r="B49" s="9" t="s">
        <v>5</v>
      </c>
      <c r="C49" s="9" t="s">
        <v>23</v>
      </c>
      <c r="D49" s="21" t="s">
        <v>54</v>
      </c>
      <c r="E49" s="22" t="s">
        <v>51</v>
      </c>
      <c r="F49" s="22" t="s">
        <v>93</v>
      </c>
      <c r="G49" s="22" t="s">
        <v>146</v>
      </c>
      <c r="H49" s="18">
        <v>4769430098</v>
      </c>
      <c r="I49" s="18"/>
      <c r="J49" s="41"/>
      <c r="K49" s="33" t="s">
        <v>1</v>
      </c>
      <c r="L49" s="17"/>
    </row>
    <row r="50" spans="1:12" ht="22.8" x14ac:dyDescent="0.2">
      <c r="A50" s="10" t="s">
        <v>90</v>
      </c>
      <c r="B50" s="9" t="s">
        <v>5</v>
      </c>
      <c r="C50" s="9" t="s">
        <v>23</v>
      </c>
      <c r="D50" s="21" t="s">
        <v>54</v>
      </c>
      <c r="E50" s="22" t="s">
        <v>51</v>
      </c>
      <c r="F50" s="22" t="s">
        <v>91</v>
      </c>
      <c r="G50" s="22" t="s">
        <v>169</v>
      </c>
      <c r="H50" s="18" t="s">
        <v>170</v>
      </c>
      <c r="I50" s="18">
        <v>0.6</v>
      </c>
      <c r="J50" s="41">
        <v>1.75</v>
      </c>
      <c r="K50" s="33" t="s">
        <v>1</v>
      </c>
      <c r="L50" s="17"/>
    </row>
    <row r="51" spans="1:12" ht="22.8" x14ac:dyDescent="0.2">
      <c r="A51" s="10" t="s">
        <v>87</v>
      </c>
      <c r="B51" s="9" t="s">
        <v>38</v>
      </c>
      <c r="C51" s="9" t="s">
        <v>23</v>
      </c>
      <c r="D51" s="21" t="s">
        <v>54</v>
      </c>
      <c r="E51" s="22" t="s">
        <v>50</v>
      </c>
      <c r="F51" s="22" t="s">
        <v>89</v>
      </c>
      <c r="G51" s="22" t="s">
        <v>142</v>
      </c>
      <c r="H51" s="18" t="s">
        <v>171</v>
      </c>
      <c r="I51" s="18">
        <v>0.18</v>
      </c>
      <c r="J51" s="41">
        <f>I51/(SQRT(3)*0.4*0.69*0.6)</f>
        <v>0.62755464042350628</v>
      </c>
      <c r="K51" s="33" t="s">
        <v>1</v>
      </c>
      <c r="L51" s="17"/>
    </row>
    <row r="52" spans="1:12" ht="22.8" x14ac:dyDescent="0.2">
      <c r="A52" s="10" t="s">
        <v>88</v>
      </c>
      <c r="B52" s="9" t="s">
        <v>38</v>
      </c>
      <c r="C52" s="9" t="s">
        <v>23</v>
      </c>
      <c r="D52" s="21" t="s">
        <v>54</v>
      </c>
      <c r="E52" s="22" t="s">
        <v>50</v>
      </c>
      <c r="F52" s="22" t="s">
        <v>89</v>
      </c>
      <c r="G52" s="22" t="s">
        <v>142</v>
      </c>
      <c r="H52" s="18" t="s">
        <v>172</v>
      </c>
      <c r="I52" s="18">
        <v>0.18</v>
      </c>
      <c r="J52" s="41">
        <f>I52/(SQRT(3)*0.4*0.69*0.6)</f>
        <v>0.62755464042350628</v>
      </c>
      <c r="K52" s="33" t="s">
        <v>1</v>
      </c>
      <c r="L52" s="17"/>
    </row>
    <row r="53" spans="1:12" x14ac:dyDescent="0.2">
      <c r="A53" s="10" t="s">
        <v>83</v>
      </c>
      <c r="B53" s="9" t="s">
        <v>3</v>
      </c>
      <c r="C53" s="9" t="s">
        <v>23</v>
      </c>
      <c r="D53" s="21" t="s">
        <v>52</v>
      </c>
      <c r="E53" s="22" t="s">
        <v>52</v>
      </c>
      <c r="F53" s="22" t="s">
        <v>84</v>
      </c>
      <c r="G53" s="22" t="s">
        <v>174</v>
      </c>
      <c r="H53" s="45" t="s">
        <v>173</v>
      </c>
      <c r="I53" s="18"/>
      <c r="J53" s="41"/>
      <c r="K53" s="33" t="s">
        <v>1</v>
      </c>
      <c r="L53" s="17"/>
    </row>
    <row r="54" spans="1:12" ht="12" thickBot="1" x14ac:dyDescent="0.25">
      <c r="A54" s="10" t="s">
        <v>85</v>
      </c>
      <c r="B54" s="9" t="s">
        <v>3</v>
      </c>
      <c r="C54" s="9" t="s">
        <v>23</v>
      </c>
      <c r="D54" s="21" t="s">
        <v>52</v>
      </c>
      <c r="E54" s="22" t="s">
        <v>52</v>
      </c>
      <c r="F54" s="22" t="s">
        <v>75</v>
      </c>
      <c r="G54" s="22" t="s">
        <v>86</v>
      </c>
      <c r="H54" s="45"/>
      <c r="I54" s="18"/>
      <c r="J54" s="41"/>
      <c r="K54" s="33" t="s">
        <v>1</v>
      </c>
      <c r="L54" s="17"/>
    </row>
    <row r="55" spans="1:12" ht="12" thickBot="1" x14ac:dyDescent="0.25">
      <c r="A55" s="6" t="s">
        <v>21</v>
      </c>
      <c r="B55" s="7"/>
      <c r="C55" s="7"/>
      <c r="D55" s="35"/>
      <c r="E55" s="36"/>
      <c r="F55" s="36"/>
      <c r="G55" s="36"/>
      <c r="H55" s="7"/>
      <c r="I55" s="7"/>
      <c r="J55" s="40"/>
      <c r="K55" s="37"/>
      <c r="L55" s="17"/>
    </row>
    <row r="56" spans="1:12" ht="34.200000000000003" x14ac:dyDescent="0.2">
      <c r="A56" s="10" t="s">
        <v>96</v>
      </c>
      <c r="B56" s="9" t="s">
        <v>21</v>
      </c>
      <c r="C56" s="22" t="s">
        <v>21</v>
      </c>
      <c r="D56" s="21" t="s">
        <v>55</v>
      </c>
      <c r="E56" s="22" t="s">
        <v>50</v>
      </c>
      <c r="F56" s="22" t="s">
        <v>71</v>
      </c>
      <c r="G56" s="22" t="s">
        <v>147</v>
      </c>
      <c r="H56" s="22" t="s">
        <v>176</v>
      </c>
      <c r="I56" s="19"/>
      <c r="J56" s="41"/>
      <c r="K56" s="38" t="s">
        <v>1</v>
      </c>
      <c r="L56" s="17"/>
    </row>
    <row r="57" spans="1:12" ht="34.200000000000003" x14ac:dyDescent="0.2">
      <c r="A57" s="10" t="s">
        <v>97</v>
      </c>
      <c r="B57" s="9" t="s">
        <v>21</v>
      </c>
      <c r="C57" s="22" t="s">
        <v>21</v>
      </c>
      <c r="D57" s="21" t="s">
        <v>55</v>
      </c>
      <c r="E57" s="22" t="s">
        <v>50</v>
      </c>
      <c r="F57" s="22" t="s">
        <v>71</v>
      </c>
      <c r="G57" s="22" t="s">
        <v>177</v>
      </c>
      <c r="H57" s="22" t="s">
        <v>178</v>
      </c>
      <c r="I57" s="19"/>
      <c r="J57" s="41"/>
      <c r="K57" s="38" t="s">
        <v>1</v>
      </c>
      <c r="L57" s="17"/>
    </row>
    <row r="58" spans="1:12" ht="34.200000000000003" x14ac:dyDescent="0.2">
      <c r="A58" s="10" t="s">
        <v>99</v>
      </c>
      <c r="B58" s="9" t="s">
        <v>21</v>
      </c>
      <c r="C58" s="22" t="s">
        <v>21</v>
      </c>
      <c r="D58" s="21" t="s">
        <v>55</v>
      </c>
      <c r="E58" s="22" t="s">
        <v>50</v>
      </c>
      <c r="F58" s="22" t="s">
        <v>71</v>
      </c>
      <c r="G58" s="22" t="s">
        <v>98</v>
      </c>
      <c r="H58" s="20"/>
      <c r="I58" s="19"/>
      <c r="J58" s="41"/>
      <c r="K58" s="38" t="s">
        <v>2</v>
      </c>
      <c r="L58" s="17"/>
    </row>
    <row r="59" spans="1:12" ht="16.2" x14ac:dyDescent="0.2">
      <c r="A59" s="10" t="s">
        <v>101</v>
      </c>
      <c r="B59" s="9" t="s">
        <v>21</v>
      </c>
      <c r="C59" s="22" t="s">
        <v>21</v>
      </c>
      <c r="D59" s="21" t="s">
        <v>55</v>
      </c>
      <c r="E59" s="22" t="s">
        <v>50</v>
      </c>
      <c r="F59" s="22" t="s">
        <v>100</v>
      </c>
      <c r="G59" s="22" t="s">
        <v>118</v>
      </c>
      <c r="H59" s="20"/>
      <c r="I59" s="19"/>
      <c r="J59" s="41"/>
      <c r="K59" s="38" t="s">
        <v>1</v>
      </c>
      <c r="L59" s="17"/>
    </row>
    <row r="60" spans="1:12" ht="22.8" x14ac:dyDescent="0.2">
      <c r="A60" s="10" t="s">
        <v>148</v>
      </c>
      <c r="B60" s="9" t="s">
        <v>21</v>
      </c>
      <c r="C60" s="22" t="s">
        <v>21</v>
      </c>
      <c r="D60" s="21" t="s">
        <v>55</v>
      </c>
      <c r="E60" s="22" t="s">
        <v>50</v>
      </c>
      <c r="F60" s="22" t="s">
        <v>102</v>
      </c>
      <c r="G60" s="22" t="s">
        <v>103</v>
      </c>
      <c r="H60" s="20"/>
      <c r="I60" s="19"/>
      <c r="J60" s="41"/>
      <c r="K60" s="38" t="s">
        <v>1</v>
      </c>
      <c r="L60" s="17"/>
    </row>
    <row r="61" spans="1:12" ht="22.8" x14ac:dyDescent="0.2">
      <c r="A61" s="10" t="s">
        <v>149</v>
      </c>
      <c r="B61" s="9" t="s">
        <v>21</v>
      </c>
      <c r="C61" s="22" t="s">
        <v>21</v>
      </c>
      <c r="D61" s="21" t="s">
        <v>55</v>
      </c>
      <c r="E61" s="22" t="s">
        <v>50</v>
      </c>
      <c r="F61" s="22" t="s">
        <v>102</v>
      </c>
      <c r="G61" s="22" t="s">
        <v>103</v>
      </c>
      <c r="H61" s="20"/>
      <c r="I61" s="19"/>
      <c r="J61" s="41"/>
      <c r="K61" s="38" t="s">
        <v>1</v>
      </c>
      <c r="L61" s="17"/>
    </row>
    <row r="62" spans="1:12" ht="22.8" x14ac:dyDescent="0.2">
      <c r="A62" s="10" t="s">
        <v>150</v>
      </c>
      <c r="B62" s="9" t="s">
        <v>21</v>
      </c>
      <c r="C62" s="22" t="s">
        <v>21</v>
      </c>
      <c r="D62" s="21" t="s">
        <v>55</v>
      </c>
      <c r="E62" s="22" t="s">
        <v>50</v>
      </c>
      <c r="F62" s="22" t="s">
        <v>102</v>
      </c>
      <c r="G62" s="22" t="s">
        <v>103</v>
      </c>
      <c r="H62" s="20"/>
      <c r="I62" s="19"/>
      <c r="J62" s="41"/>
      <c r="K62" s="38" t="s">
        <v>1</v>
      </c>
      <c r="L62" s="17"/>
    </row>
    <row r="63" spans="1:12" ht="23.4" thickBot="1" x14ac:dyDescent="0.25">
      <c r="A63" s="10" t="s">
        <v>104</v>
      </c>
      <c r="B63" s="9" t="s">
        <v>21</v>
      </c>
      <c r="C63" s="22" t="s">
        <v>21</v>
      </c>
      <c r="D63" s="21" t="s">
        <v>55</v>
      </c>
      <c r="E63" s="22" t="s">
        <v>50</v>
      </c>
      <c r="F63" s="22" t="s">
        <v>102</v>
      </c>
      <c r="G63" s="22" t="s">
        <v>103</v>
      </c>
      <c r="H63" s="20"/>
      <c r="I63" s="19"/>
      <c r="J63" s="41"/>
      <c r="K63" s="38" t="s">
        <v>1</v>
      </c>
      <c r="L63" s="17"/>
    </row>
    <row r="64" spans="1:12" ht="23.4" thickBot="1" x14ac:dyDescent="0.25">
      <c r="A64" s="6" t="s">
        <v>33</v>
      </c>
      <c r="B64" s="7"/>
      <c r="C64" s="7"/>
      <c r="D64" s="35"/>
      <c r="E64" s="36"/>
      <c r="F64" s="36"/>
      <c r="G64" s="36"/>
      <c r="H64" s="7"/>
      <c r="I64" s="7"/>
      <c r="J64" s="40"/>
      <c r="K64" s="37"/>
      <c r="L64" s="17"/>
    </row>
    <row r="65" spans="1:12" x14ac:dyDescent="0.2">
      <c r="A65" s="13" t="s">
        <v>105</v>
      </c>
      <c r="B65" s="8" t="s">
        <v>22</v>
      </c>
      <c r="C65" s="8" t="s">
        <v>22</v>
      </c>
      <c r="D65" s="27"/>
      <c r="E65" s="8"/>
      <c r="F65" s="8"/>
      <c r="G65" s="8"/>
      <c r="H65" s="8"/>
      <c r="I65" s="8">
        <v>50</v>
      </c>
      <c r="J65" s="42"/>
      <c r="K65" s="32" t="s">
        <v>1</v>
      </c>
      <c r="L65" s="17"/>
    </row>
    <row r="66" spans="1:12" x14ac:dyDescent="0.2">
      <c r="A66" s="10" t="s">
        <v>30</v>
      </c>
      <c r="B66" s="9" t="s">
        <v>22</v>
      </c>
      <c r="C66" s="9" t="s">
        <v>22</v>
      </c>
      <c r="D66" s="28"/>
      <c r="E66" s="9"/>
      <c r="F66" s="9"/>
      <c r="G66" s="9"/>
      <c r="H66" s="9"/>
      <c r="I66" s="9">
        <v>50</v>
      </c>
      <c r="J66" s="43"/>
      <c r="K66" s="33" t="s">
        <v>1</v>
      </c>
      <c r="L66" s="17"/>
    </row>
    <row r="67" spans="1:12" x14ac:dyDescent="0.2">
      <c r="A67" s="10" t="s">
        <v>31</v>
      </c>
      <c r="B67" s="9" t="s">
        <v>22</v>
      </c>
      <c r="C67" s="9" t="s">
        <v>22</v>
      </c>
      <c r="D67" s="28"/>
      <c r="E67" s="9"/>
      <c r="F67" s="9"/>
      <c r="G67" s="9"/>
      <c r="H67" s="9"/>
      <c r="I67" s="9"/>
      <c r="J67" s="43"/>
      <c r="K67" s="33" t="s">
        <v>1</v>
      </c>
      <c r="L67" s="17"/>
    </row>
    <row r="68" spans="1:12" ht="148.19999999999999" x14ac:dyDescent="0.2">
      <c r="A68" s="10" t="s">
        <v>39</v>
      </c>
      <c r="B68" s="9" t="s">
        <v>22</v>
      </c>
      <c r="C68" s="9" t="s">
        <v>22</v>
      </c>
      <c r="D68" s="28"/>
      <c r="E68" s="9"/>
      <c r="F68" s="9" t="s">
        <v>107</v>
      </c>
      <c r="G68" s="9"/>
      <c r="H68" s="9" t="s">
        <v>108</v>
      </c>
      <c r="I68" s="9"/>
      <c r="J68" s="43"/>
      <c r="K68" s="33" t="s">
        <v>1</v>
      </c>
      <c r="L68" s="17"/>
    </row>
    <row r="69" spans="1:12" x14ac:dyDescent="0.2">
      <c r="A69" s="10" t="s">
        <v>180</v>
      </c>
      <c r="B69" s="9" t="s">
        <v>22</v>
      </c>
      <c r="C69" s="9" t="s">
        <v>22</v>
      </c>
      <c r="D69" s="28"/>
      <c r="E69" s="9"/>
      <c r="F69" s="9" t="s">
        <v>181</v>
      </c>
      <c r="G69" s="9" t="s">
        <v>182</v>
      </c>
      <c r="H69" s="9" t="s">
        <v>183</v>
      </c>
      <c r="I69" s="9">
        <v>1</v>
      </c>
      <c r="J69" s="41">
        <v>4.5999999999999996</v>
      </c>
      <c r="K69" s="33" t="s">
        <v>1</v>
      </c>
      <c r="L69" s="17"/>
    </row>
    <row r="70" spans="1:12" x14ac:dyDescent="0.2">
      <c r="A70" s="10" t="s">
        <v>32</v>
      </c>
      <c r="B70" s="9" t="s">
        <v>22</v>
      </c>
      <c r="C70" s="9" t="s">
        <v>22</v>
      </c>
      <c r="D70" s="28"/>
      <c r="E70" s="9" t="s">
        <v>51</v>
      </c>
      <c r="F70" s="9" t="s">
        <v>106</v>
      </c>
      <c r="G70" s="9" t="s">
        <v>179</v>
      </c>
      <c r="H70" s="9">
        <v>31530</v>
      </c>
      <c r="I70" s="9">
        <v>17.5</v>
      </c>
      <c r="J70" s="41">
        <f>I70/(SQRT(3)*0.4)</f>
        <v>25.259074277046128</v>
      </c>
      <c r="K70" s="33" t="s">
        <v>1</v>
      </c>
      <c r="L70" s="17"/>
    </row>
    <row r="71" spans="1:12" x14ac:dyDescent="0.2">
      <c r="A71" s="10" t="s">
        <v>113</v>
      </c>
      <c r="B71" s="9" t="s">
        <v>22</v>
      </c>
      <c r="C71" s="9" t="s">
        <v>22</v>
      </c>
      <c r="D71" s="28"/>
      <c r="E71" s="9"/>
      <c r="F71" s="9"/>
      <c r="G71" s="9"/>
      <c r="H71" s="9"/>
      <c r="I71" s="9"/>
      <c r="J71" s="41"/>
      <c r="K71" s="33" t="s">
        <v>1</v>
      </c>
      <c r="L71" s="17"/>
    </row>
    <row r="72" spans="1:12" x14ac:dyDescent="0.2">
      <c r="A72" s="10" t="s">
        <v>36</v>
      </c>
      <c r="B72" s="9" t="s">
        <v>22</v>
      </c>
      <c r="C72" s="9" t="s">
        <v>22</v>
      </c>
      <c r="D72" s="28"/>
      <c r="E72" s="9"/>
      <c r="F72" s="9"/>
      <c r="G72" s="9"/>
      <c r="H72" s="9"/>
      <c r="I72" s="9"/>
      <c r="J72" s="43"/>
      <c r="K72" s="33" t="s">
        <v>1</v>
      </c>
      <c r="L72" s="17"/>
    </row>
    <row r="73" spans="1:12" x14ac:dyDescent="0.2">
      <c r="A73" s="10" t="s">
        <v>40</v>
      </c>
      <c r="B73" s="9" t="s">
        <v>22</v>
      </c>
      <c r="C73" s="9" t="s">
        <v>22</v>
      </c>
      <c r="D73" s="28"/>
      <c r="E73" s="9"/>
      <c r="F73" s="9"/>
      <c r="G73" s="9"/>
      <c r="H73" s="9"/>
      <c r="I73" s="9"/>
      <c r="J73" s="43"/>
      <c r="K73" s="33" t="s">
        <v>1</v>
      </c>
      <c r="L73" s="17"/>
    </row>
    <row r="74" spans="1:12" x14ac:dyDescent="0.2">
      <c r="A74" s="47" t="s">
        <v>42</v>
      </c>
      <c r="B74" s="9" t="s">
        <v>22</v>
      </c>
      <c r="C74" s="9" t="s">
        <v>22</v>
      </c>
      <c r="D74" s="28"/>
      <c r="E74" s="9"/>
      <c r="F74" s="9" t="s">
        <v>184</v>
      </c>
      <c r="G74" s="9" t="s">
        <v>185</v>
      </c>
      <c r="H74" s="9"/>
      <c r="I74" s="9"/>
      <c r="J74" s="43"/>
      <c r="K74" s="33" t="s">
        <v>1</v>
      </c>
      <c r="L74" s="17"/>
    </row>
    <row r="75" spans="1:12" ht="93" customHeight="1" x14ac:dyDescent="0.2">
      <c r="A75" s="47" t="s">
        <v>34</v>
      </c>
      <c r="B75" s="9" t="s">
        <v>22</v>
      </c>
      <c r="C75" s="9" t="s">
        <v>22</v>
      </c>
      <c r="D75" s="28"/>
      <c r="E75" s="9"/>
      <c r="F75" s="9" t="s">
        <v>186</v>
      </c>
      <c r="G75" s="9" t="s">
        <v>187</v>
      </c>
      <c r="H75" s="9"/>
      <c r="I75" s="9">
        <v>500</v>
      </c>
      <c r="J75" s="43">
        <f>I75/230</f>
        <v>2.1739130434782608</v>
      </c>
      <c r="K75" s="33" t="s">
        <v>1</v>
      </c>
      <c r="L75" s="17"/>
    </row>
    <row r="76" spans="1:12" ht="45.6" x14ac:dyDescent="0.2">
      <c r="A76" s="47" t="s">
        <v>35</v>
      </c>
      <c r="B76" s="9" t="s">
        <v>22</v>
      </c>
      <c r="C76" s="9" t="s">
        <v>22</v>
      </c>
      <c r="D76" s="28" t="s">
        <v>52</v>
      </c>
      <c r="E76" s="9" t="s">
        <v>55</v>
      </c>
      <c r="F76" s="9" t="s">
        <v>191</v>
      </c>
      <c r="G76" s="9" t="s">
        <v>192</v>
      </c>
      <c r="H76" s="9" t="s">
        <v>193</v>
      </c>
      <c r="I76" s="9">
        <v>300</v>
      </c>
      <c r="J76" s="43">
        <f>I76/230</f>
        <v>1.3043478260869565</v>
      </c>
      <c r="K76" s="33" t="s">
        <v>1</v>
      </c>
      <c r="L76" s="17"/>
    </row>
    <row r="77" spans="1:12" ht="12" thickBot="1" x14ac:dyDescent="0.25">
      <c r="A77" s="47" t="s">
        <v>41</v>
      </c>
      <c r="B77" s="9" t="s">
        <v>22</v>
      </c>
      <c r="C77" s="9" t="s">
        <v>22</v>
      </c>
      <c r="D77" s="28" t="s">
        <v>52</v>
      </c>
      <c r="E77" s="9" t="s">
        <v>55</v>
      </c>
      <c r="F77" s="9" t="s">
        <v>188</v>
      </c>
      <c r="G77" s="9" t="s">
        <v>189</v>
      </c>
      <c r="H77" s="48" t="s">
        <v>190</v>
      </c>
      <c r="I77" s="9">
        <v>50</v>
      </c>
      <c r="J77" s="43">
        <f>I77/230</f>
        <v>0.21739130434782608</v>
      </c>
      <c r="K77" s="33" t="s">
        <v>1</v>
      </c>
      <c r="L77" s="17"/>
    </row>
    <row r="78" spans="1:12" ht="12" thickBot="1" x14ac:dyDescent="0.25">
      <c r="A78" s="6" t="s">
        <v>9</v>
      </c>
      <c r="B78" s="7"/>
      <c r="C78" s="7"/>
      <c r="D78" s="35"/>
      <c r="E78" s="36"/>
      <c r="F78" s="36"/>
      <c r="G78" s="36"/>
      <c r="H78" s="7"/>
      <c r="I78" s="7"/>
      <c r="J78" s="40"/>
      <c r="K78" s="37"/>
      <c r="L78" s="5"/>
    </row>
    <row r="79" spans="1:12" x14ac:dyDescent="0.2">
      <c r="A79" s="13" t="s">
        <v>16</v>
      </c>
      <c r="B79" s="8" t="s">
        <v>23</v>
      </c>
      <c r="C79" s="8" t="s">
        <v>23</v>
      </c>
      <c r="D79" s="27"/>
      <c r="E79" s="8"/>
      <c r="F79" s="8"/>
      <c r="G79" s="8"/>
      <c r="H79" s="8"/>
      <c r="I79" s="8"/>
      <c r="J79" s="42"/>
      <c r="K79" s="32" t="s">
        <v>1</v>
      </c>
      <c r="L79" s="17"/>
    </row>
    <row r="80" spans="1:12" x14ac:dyDescent="0.2">
      <c r="A80" s="10" t="s">
        <v>17</v>
      </c>
      <c r="B80" s="9" t="s">
        <v>23</v>
      </c>
      <c r="C80" s="9" t="s">
        <v>23</v>
      </c>
      <c r="D80" s="28"/>
      <c r="E80" s="9"/>
      <c r="F80" s="9"/>
      <c r="G80" s="9"/>
      <c r="H80" s="9"/>
      <c r="I80" s="9"/>
      <c r="J80" s="43"/>
      <c r="K80" s="33" t="s">
        <v>1</v>
      </c>
      <c r="L80" s="17"/>
    </row>
    <row r="81" spans="1:12" x14ac:dyDescent="0.2">
      <c r="A81" s="10" t="s">
        <v>18</v>
      </c>
      <c r="B81" s="9" t="s">
        <v>23</v>
      </c>
      <c r="C81" s="9" t="s">
        <v>23</v>
      </c>
      <c r="D81" s="28"/>
      <c r="E81" s="9"/>
      <c r="F81" s="9"/>
      <c r="G81" s="9"/>
      <c r="H81" s="9"/>
      <c r="I81" s="9"/>
      <c r="J81" s="43"/>
      <c r="K81" s="33" t="s">
        <v>1</v>
      </c>
      <c r="L81" s="17"/>
    </row>
    <row r="82" spans="1:12" ht="12" thickBot="1" x14ac:dyDescent="0.25">
      <c r="A82" s="11" t="s">
        <v>19</v>
      </c>
      <c r="B82" s="12" t="s">
        <v>23</v>
      </c>
      <c r="C82" s="12" t="s">
        <v>23</v>
      </c>
      <c r="D82" s="29"/>
      <c r="E82" s="12"/>
      <c r="F82" s="12"/>
      <c r="G82" s="12"/>
      <c r="H82" s="12"/>
      <c r="I82" s="12"/>
      <c r="J82" s="44"/>
      <c r="K82" s="34" t="s">
        <v>1</v>
      </c>
      <c r="L82" s="17"/>
    </row>
    <row r="83" spans="1:12" ht="12" thickBot="1" x14ac:dyDescent="0.25">
      <c r="A83" s="6" t="s">
        <v>10</v>
      </c>
      <c r="B83" s="7"/>
      <c r="C83" s="7"/>
      <c r="D83" s="35"/>
      <c r="E83" s="36"/>
      <c r="F83" s="36"/>
      <c r="G83" s="36"/>
      <c r="H83" s="7"/>
      <c r="I83" s="7"/>
      <c r="J83" s="40"/>
      <c r="K83" s="37"/>
      <c r="L83" s="5"/>
    </row>
    <row r="84" spans="1:12" x14ac:dyDescent="0.2">
      <c r="A84" s="13" t="s">
        <v>11</v>
      </c>
      <c r="B84" s="8" t="s">
        <v>23</v>
      </c>
      <c r="C84" s="8" t="s">
        <v>23</v>
      </c>
      <c r="D84" s="27"/>
      <c r="E84" s="8"/>
      <c r="F84" s="8"/>
      <c r="G84" s="8"/>
      <c r="H84" s="8"/>
      <c r="I84" s="8"/>
      <c r="J84" s="42"/>
      <c r="K84" s="33" t="s">
        <v>1</v>
      </c>
      <c r="L84" s="17"/>
    </row>
    <row r="85" spans="1:12" x14ac:dyDescent="0.2">
      <c r="A85" s="10" t="s">
        <v>12</v>
      </c>
      <c r="B85" s="9" t="s">
        <v>23</v>
      </c>
      <c r="C85" s="9" t="s">
        <v>23</v>
      </c>
      <c r="D85" s="28"/>
      <c r="E85" s="9"/>
      <c r="F85" s="9"/>
      <c r="G85" s="9"/>
      <c r="H85" s="9"/>
      <c r="I85" s="9"/>
      <c r="J85" s="43"/>
      <c r="K85" s="33" t="s">
        <v>1</v>
      </c>
      <c r="L85" s="17"/>
    </row>
    <row r="86" spans="1:12" x14ac:dyDescent="0.2">
      <c r="A86" s="10" t="s">
        <v>13</v>
      </c>
      <c r="B86" s="9" t="s">
        <v>23</v>
      </c>
      <c r="C86" s="9" t="s">
        <v>23</v>
      </c>
      <c r="D86" s="28"/>
      <c r="E86" s="9"/>
      <c r="F86" s="9"/>
      <c r="G86" s="9"/>
      <c r="H86" s="9"/>
      <c r="I86" s="9"/>
      <c r="J86" s="43"/>
      <c r="K86" s="33" t="s">
        <v>1</v>
      </c>
      <c r="L86" s="17"/>
    </row>
    <row r="87" spans="1:12" x14ac:dyDescent="0.2">
      <c r="A87" s="10" t="s">
        <v>14</v>
      </c>
      <c r="B87" s="9" t="s">
        <v>23</v>
      </c>
      <c r="C87" s="9" t="s">
        <v>23</v>
      </c>
      <c r="D87" s="28"/>
      <c r="E87" s="9"/>
      <c r="F87" s="9"/>
      <c r="G87" s="9"/>
      <c r="H87" s="9"/>
      <c r="I87" s="9"/>
      <c r="J87" s="43"/>
      <c r="K87" s="33" t="s">
        <v>1</v>
      </c>
      <c r="L87" s="17"/>
    </row>
    <row r="88" spans="1:12" x14ac:dyDescent="0.2">
      <c r="A88" s="10" t="s">
        <v>15</v>
      </c>
      <c r="B88" s="9" t="s">
        <v>23</v>
      </c>
      <c r="C88" s="9" t="s">
        <v>23</v>
      </c>
      <c r="D88" s="28"/>
      <c r="E88" s="9"/>
      <c r="F88" s="9"/>
      <c r="G88" s="9"/>
      <c r="H88" s="9"/>
      <c r="I88" s="9"/>
      <c r="J88" s="43"/>
      <c r="K88" s="33" t="s">
        <v>1</v>
      </c>
      <c r="L88" s="17"/>
    </row>
    <row r="89" spans="1:12" ht="12" thickBot="1" x14ac:dyDescent="0.25">
      <c r="A89" s="10" t="s">
        <v>201</v>
      </c>
      <c r="B89" s="9"/>
      <c r="C89" s="9"/>
      <c r="D89" s="28"/>
      <c r="E89" s="9"/>
      <c r="F89" s="9"/>
      <c r="G89" s="9"/>
      <c r="H89" s="9"/>
      <c r="I89" s="9"/>
      <c r="J89" s="43"/>
      <c r="K89" s="33" t="s">
        <v>1</v>
      </c>
      <c r="L89" s="17"/>
    </row>
    <row r="90" spans="1:12" ht="12" thickBot="1" x14ac:dyDescent="0.25">
      <c r="A90" s="6" t="s">
        <v>202</v>
      </c>
      <c r="B90" s="7"/>
      <c r="C90" s="7"/>
      <c r="D90" s="35"/>
      <c r="E90" s="36"/>
      <c r="F90" s="36"/>
      <c r="G90" s="36"/>
      <c r="H90" s="7"/>
      <c r="I90" s="7"/>
      <c r="J90" s="40"/>
      <c r="K90" s="37"/>
      <c r="L90" s="5"/>
    </row>
    <row r="91" spans="1:12" x14ac:dyDescent="0.2">
      <c r="A91" s="13" t="s">
        <v>211</v>
      </c>
      <c r="B91" s="9" t="s">
        <v>23</v>
      </c>
      <c r="C91" s="9" t="s">
        <v>23</v>
      </c>
      <c r="D91" s="27"/>
      <c r="E91" s="8"/>
      <c r="F91" s="8"/>
      <c r="G91" s="8"/>
      <c r="H91" s="8"/>
      <c r="I91" s="8"/>
      <c r="J91" s="42"/>
      <c r="K91" s="33" t="s">
        <v>1</v>
      </c>
      <c r="L91" s="17"/>
    </row>
    <row r="92" spans="1:12" x14ac:dyDescent="0.2">
      <c r="A92" s="13" t="s">
        <v>203</v>
      </c>
      <c r="B92" s="9" t="s">
        <v>23</v>
      </c>
      <c r="C92" s="9" t="s">
        <v>23</v>
      </c>
      <c r="D92" s="27"/>
      <c r="E92" s="8"/>
      <c r="F92" s="8"/>
      <c r="G92" s="8"/>
      <c r="H92" s="8"/>
      <c r="I92" s="8"/>
      <c r="J92" s="42"/>
      <c r="K92" s="33" t="s">
        <v>1</v>
      </c>
      <c r="L92" s="17"/>
    </row>
    <row r="93" spans="1:12" x14ac:dyDescent="0.2">
      <c r="A93" s="10" t="s">
        <v>204</v>
      </c>
      <c r="B93" s="9" t="s">
        <v>23</v>
      </c>
      <c r="C93" s="9" t="s">
        <v>23</v>
      </c>
      <c r="D93" s="27"/>
      <c r="E93" s="8"/>
      <c r="F93" s="8" t="s">
        <v>205</v>
      </c>
      <c r="G93" s="8" t="s">
        <v>206</v>
      </c>
      <c r="H93" s="8" t="s">
        <v>212</v>
      </c>
      <c r="I93" s="8"/>
      <c r="J93" s="42">
        <v>0.7</v>
      </c>
      <c r="K93" s="33" t="s">
        <v>1</v>
      </c>
      <c r="L93" s="17"/>
    </row>
    <row r="94" spans="1:12" ht="23.4" thickBot="1" x14ac:dyDescent="0.25">
      <c r="A94" s="13" t="s">
        <v>207</v>
      </c>
      <c r="B94" s="9" t="s">
        <v>23</v>
      </c>
      <c r="C94" s="9" t="s">
        <v>23</v>
      </c>
      <c r="D94" s="27"/>
      <c r="E94" s="8"/>
      <c r="F94" s="8"/>
      <c r="G94" s="8"/>
      <c r="H94" s="8"/>
      <c r="I94" s="8"/>
      <c r="J94" s="42"/>
      <c r="K94" s="33" t="s">
        <v>1</v>
      </c>
      <c r="L94" s="17"/>
    </row>
    <row r="95" spans="1:12" ht="12" thickBot="1" x14ac:dyDescent="0.25">
      <c r="A95" s="6" t="s">
        <v>208</v>
      </c>
      <c r="B95" s="7"/>
      <c r="C95" s="7"/>
      <c r="D95" s="35"/>
      <c r="E95" s="36"/>
      <c r="F95" s="36"/>
      <c r="G95" s="36"/>
      <c r="H95" s="7"/>
      <c r="I95" s="7"/>
      <c r="J95" s="40"/>
      <c r="K95" s="37"/>
      <c r="L95" s="5"/>
    </row>
    <row r="96" spans="1:12" x14ac:dyDescent="0.2">
      <c r="A96" s="13" t="s">
        <v>209</v>
      </c>
      <c r="B96" s="9" t="s">
        <v>23</v>
      </c>
      <c r="C96" s="9" t="s">
        <v>23</v>
      </c>
      <c r="D96" s="27"/>
      <c r="E96" s="8"/>
      <c r="F96" s="8"/>
      <c r="G96" s="8"/>
      <c r="H96" s="8"/>
      <c r="I96" s="8"/>
      <c r="J96" s="42"/>
      <c r="K96" s="33" t="s">
        <v>1</v>
      </c>
      <c r="L96" s="17"/>
    </row>
    <row r="97" spans="1:12" x14ac:dyDescent="0.2">
      <c r="A97" s="10" t="s">
        <v>210</v>
      </c>
      <c r="B97" s="9" t="s">
        <v>23</v>
      </c>
      <c r="C97" s="9" t="s">
        <v>23</v>
      </c>
      <c r="D97" s="27"/>
      <c r="E97" s="8"/>
      <c r="F97" s="8"/>
      <c r="G97" s="8"/>
      <c r="H97" s="8"/>
      <c r="I97" s="8"/>
      <c r="J97" s="42"/>
      <c r="K97" s="33" t="s">
        <v>1</v>
      </c>
      <c r="L97" s="17"/>
    </row>
    <row r="98" spans="1:12" x14ac:dyDescent="0.2">
      <c r="A98" s="10"/>
      <c r="B98" s="8"/>
      <c r="C98" s="8"/>
      <c r="D98" s="27"/>
      <c r="E98" s="8"/>
      <c r="F98" s="8"/>
      <c r="G98" s="8"/>
      <c r="H98" s="8"/>
      <c r="I98" s="8"/>
      <c r="J98" s="42"/>
      <c r="K98" s="32"/>
      <c r="L98" s="17"/>
    </row>
  </sheetData>
  <autoFilter ref="A5:K93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38:D41 D33:E34 D30:F32 D9:I29 D42:I54 D35:J37 D7:J8 D55:J98">
    <cfRule type="expression" dxfId="7" priority="57" stopIfTrue="1">
      <formula>#REF!="X"</formula>
    </cfRule>
  </conditionalFormatting>
  <conditionalFormatting sqref="E39:I41">
    <cfRule type="expression" dxfId="6" priority="56" stopIfTrue="1">
      <formula>#REF!="X"</formula>
    </cfRule>
  </conditionalFormatting>
  <conditionalFormatting sqref="E38:J38">
    <cfRule type="expression" dxfId="5" priority="114" stopIfTrue="1">
      <formula>#REF!="X"</formula>
    </cfRule>
  </conditionalFormatting>
  <conditionalFormatting sqref="F33">
    <cfRule type="expression" dxfId="4" priority="379" stopIfTrue="1">
      <formula>#REF!="X"</formula>
    </cfRule>
  </conditionalFormatting>
  <conditionalFormatting sqref="F34:I34">
    <cfRule type="expression" dxfId="3" priority="398" stopIfTrue="1">
      <formula>#REF!="X"</formula>
    </cfRule>
  </conditionalFormatting>
  <conditionalFormatting sqref="G30:I33">
    <cfRule type="expression" dxfId="2" priority="28" stopIfTrue="1">
      <formula>#REF!="X"</formula>
    </cfRule>
  </conditionalFormatting>
  <conditionalFormatting sqref="J9:J34">
    <cfRule type="expression" dxfId="1" priority="33" stopIfTrue="1">
      <formula>#REF!="X"</formula>
    </cfRule>
  </conditionalFormatting>
  <conditionalFormatting sqref="J39:J54">
    <cfRule type="expression" dxfId="0" priority="26" stopIfTrue="1">
      <formula>#REF!="X"</formula>
    </cfRule>
  </conditionalFormatting>
  <dataValidations count="4">
    <dataValidation type="list" allowBlank="1" showInputMessage="1" showErrorMessage="1" sqref="A2 B96:C98 B84:C89 D74:E98 D30:E69 B70:E73 B30:C54 B7:E29 B56:C63 B65:C69 B79:C82 B91:C94 K56:K63 K7:K54 K65:K77" xr:uid="{00000000-0002-0000-0000-000000000000}">
      <formula1>#REF!</formula1>
    </dataValidation>
    <dataValidation type="list" allowBlank="1" showInputMessage="1" showErrorMessage="1" sqref="K79:K82 K84:K89 K91:K94 K96:K97" xr:uid="{00000000-0002-0000-0000-000002000000}">
      <formula1>$K$67:$K$68</formula1>
    </dataValidation>
    <dataValidation type="list" allowBlank="1" showInputMessage="1" showErrorMessage="1" sqref="B74:C77" xr:uid="{00000000-0002-0000-0000-000021000000}">
      <formula1>$D$113:$D$119</formula1>
    </dataValidation>
    <dataValidation type="list" allowBlank="1" showInputMessage="1" showErrorMessage="1" sqref="K98" xr:uid="{00000000-0002-0000-0000-000028000000}">
      <formula1>#REF!</formula1>
    </dataValidation>
  </dataValidations>
  <pageMargins left="0.19685039370078741" right="0.19685039370078741" top="0.19685039370078741" bottom="0.19685039370078741" header="0.31496062992125984" footer="0.31496062992125984"/>
  <pageSetup paperSize="8"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A26823-1C50-4E9C-8C77-0D67CAFEBBB2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2532B200-533F-47FC-8418-1549AF1B3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13937B-9DA5-480F-BD72-5C98A8B2F5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62LY_EDAR</vt:lpstr>
      <vt:lpstr>'62LY_EDAR'!Área_de_impresión</vt:lpstr>
      <vt:lpstr>'62LY_EDAR'!Títulos_a_imprimir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2021-05-03T07:01:04Z</cp:lastPrinted>
  <dcterms:created xsi:type="dcterms:W3CDTF">2011-05-23T08:38:44Z</dcterms:created>
  <dcterms:modified xsi:type="dcterms:W3CDTF">2025-12-30T13:06:18Z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